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tbougebrayel\OneDrive - Arlington County Government\Police Practices Group\"/>
    </mc:Choice>
  </mc:AlternateContent>
  <xr:revisionPtr revIDLastSave="1047" documentId="8_{1F00C128-3AB4-4971-89B6-7B1B982B204B}" xr6:coauthVersionLast="41" xr6:coauthVersionMax="41" xr10:uidLastSave="{C5D019CF-5128-4692-B74F-B4FA11C62EB4}"/>
  <bookViews>
    <workbookView xWindow="-20520" yWindow="1935" windowWidth="20640" windowHeight="11160" xr2:uid="{00000000-000D-0000-FFFF-FFFF00000000}"/>
  </bookViews>
  <sheets>
    <sheet name="Use of Force" sheetId="12" r:id="rId1"/>
    <sheet name="Training, Supervision" sheetId="13" r:id="rId2"/>
    <sheet name="Cameras" sheetId="14" r:id="rId3"/>
    <sheet name="Recruitment, Retention" sheetId="15" r:id="rId4"/>
    <sheet name="Internal Affairs" sheetId="16" r:id="rId5"/>
    <sheet name="Data, Statistics" sheetId="17" r:id="rId6"/>
    <sheet name="Mental Health" sheetId="5" r:id="rId7"/>
    <sheet name="Themes_Mental Health" sheetId="18" r:id="rId8"/>
    <sheet name="Traffic Enforcement" sheetId="6" r:id="rId9"/>
    <sheet name="Themes_Traffic Enforcement" sheetId="19" r:id="rId10"/>
    <sheet name="Alt. Disput Resolution" sheetId="7" r:id="rId11"/>
    <sheet name="Themes_ADR" sheetId="20" r:id="rId12"/>
    <sheet name="Civ Board Areas of Focus" sheetId="8" r:id="rId13"/>
    <sheet name="Themes_CRB" sheetId="21" r:id="rId14"/>
    <sheet name="PPG Scope, Considerations" sheetId="4" r:id="rId15"/>
    <sheet name="Other Comments" sheetId="9" r:id="rId16"/>
    <sheet name="NEW FORM(all areas)_FINAL_Nov2" sheetId="11" r:id="rId17"/>
    <sheet name="Emailed Comments and Questions" sheetId="2" r:id="rId18"/>
    <sheet name="Older Form_4 PM on 8 SEP" sheetId="3" r:id="rId19"/>
    <sheet name="FB-Text Feedback,Aug31 Session " sheetId="10" r:id="rId20"/>
  </sheets>
  <definedNames>
    <definedName name="_xlnm._FilterDatabase" localSheetId="10" hidden="1">'Alt. Disput Resolution'!$A$1:$C$33</definedName>
    <definedName name="_xlnm._FilterDatabase" localSheetId="2" hidden="1">Cameras!$A$1:$C$2</definedName>
    <definedName name="_xlnm._FilterDatabase" localSheetId="12" hidden="1">'Civ Board Areas of Focus'!$A$1:$C$62</definedName>
    <definedName name="_xlnm._FilterDatabase" localSheetId="5" hidden="1">'Data, Statistics'!$A$1:$C$2</definedName>
    <definedName name="_xlnm._FilterDatabase" localSheetId="17" hidden="1">'Emailed Comments and Questions'!$C$2:$C$19</definedName>
    <definedName name="_xlnm._FilterDatabase" localSheetId="19" hidden="1">'FB-Text Feedback,Aug31 Session '!$A$2:$C$80</definedName>
    <definedName name="_xlnm._FilterDatabase" localSheetId="4" hidden="1">'Internal Affairs'!$A$1:$C$5</definedName>
    <definedName name="_xlnm._FilterDatabase" localSheetId="6" hidden="1">'Mental Health'!$A$1:$C$56</definedName>
    <definedName name="_xlnm._FilterDatabase" localSheetId="15" hidden="1">'Other Comments'!$A$1:$C$23</definedName>
    <definedName name="_xlnm._FilterDatabase" localSheetId="14" hidden="1">'PPG Scope, Considerations'!$A$1:$C$53</definedName>
    <definedName name="_xlnm._FilterDatabase" localSheetId="3" hidden="1">'Recruitment, Retention'!$A$1:$C$4</definedName>
    <definedName name="_xlnm._FilterDatabase" localSheetId="11" hidden="1">Themes_ADR!$B$1:$B$24</definedName>
    <definedName name="_xlnm._FilterDatabase" localSheetId="7" hidden="1">'Themes_Mental Health'!$A$1:$B$28</definedName>
    <definedName name="_xlnm._FilterDatabase" localSheetId="9" hidden="1">'Themes_Traffic Enforcement'!$B$1:$B$60</definedName>
    <definedName name="_xlnm._FilterDatabase" localSheetId="8" hidden="1">'Traffic Enforcement'!$A$1:$C$85</definedName>
    <definedName name="_xlnm._FilterDatabase" localSheetId="1" hidden="1">'Training, Supervision'!$A$1:$C$15</definedName>
    <definedName name="_xlnm._FilterDatabase" localSheetId="0" hidden="1">'Use of Force'!$A$1:$C$3</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 i="21" l="1"/>
  <c r="D43" i="21" l="1"/>
  <c r="D44" i="21"/>
  <c r="D42" i="21"/>
  <c r="D31" i="21"/>
  <c r="D41" i="21"/>
  <c r="D40" i="21"/>
  <c r="D35" i="21"/>
  <c r="D16" i="21"/>
  <c r="D9" i="21"/>
  <c r="D29" i="21"/>
  <c r="D39" i="21"/>
  <c r="D30" i="21"/>
  <c r="D33" i="21"/>
  <c r="D27" i="21"/>
  <c r="D22" i="21"/>
  <c r="D38" i="21"/>
  <c r="D37" i="21"/>
  <c r="D2" i="20" l="1"/>
  <c r="D24" i="20"/>
  <c r="D23" i="20"/>
  <c r="D14" i="20"/>
  <c r="D17" i="20"/>
  <c r="D22" i="20"/>
  <c r="D21" i="20"/>
  <c r="D20" i="20"/>
  <c r="D19" i="20"/>
  <c r="D10" i="20"/>
  <c r="D18" i="20"/>
  <c r="D28" i="19"/>
  <c r="D2" i="19"/>
  <c r="D38" i="19"/>
  <c r="D31" i="19"/>
  <c r="D47" i="19"/>
  <c r="D60" i="19"/>
  <c r="D59" i="19"/>
  <c r="D23" i="19"/>
  <c r="D58" i="19"/>
  <c r="D57" i="19"/>
  <c r="D41" i="19"/>
  <c r="D46" i="19"/>
  <c r="D56" i="19"/>
  <c r="D55" i="19"/>
  <c r="D8" i="19"/>
  <c r="D54" i="19"/>
  <c r="D35" i="19"/>
  <c r="D19" i="19"/>
  <c r="D53" i="19"/>
  <c r="D16" i="19"/>
  <c r="D52" i="19"/>
  <c r="D51" i="19"/>
  <c r="D45" i="19"/>
  <c r="D43" i="19"/>
  <c r="D50" i="19"/>
  <c r="D49" i="19"/>
  <c r="D22" i="18" l="1"/>
  <c r="D23" i="18"/>
  <c r="D24" i="18"/>
  <c r="D25" i="18"/>
  <c r="D26" i="18"/>
  <c r="D27" i="18"/>
  <c r="D28" i="18"/>
  <c r="D21" i="18"/>
  <c r="D19" i="18"/>
  <c r="D17" i="18"/>
  <c r="D14" i="18"/>
  <c r="D9" i="18"/>
  <c r="D7" i="18"/>
  <c r="D2" i="18"/>
</calcChain>
</file>

<file path=xl/sharedStrings.xml><?xml version="1.0" encoding="utf-8"?>
<sst xmlns="http://schemas.openxmlformats.org/spreadsheetml/2006/main" count="2222" uniqueCount="1192">
  <si>
    <t>What, if any concerns or considerations would you like the PPG to be aware of as they review the external expert assessment of ACPD?</t>
  </si>
  <si>
    <t>Policing and Mental Health: Strategies that might improve call responses that might require mental health expertise</t>
  </si>
  <si>
    <t>Policing and Traffic Enforcement: Potential models for traffic enforcement that might be applicable for Arlington</t>
  </si>
  <si>
    <t>Alternative Dispute Resolution, Restorative Justice and Mediation: Potential strategies in lieu of traditional policing or criminal justice strategies</t>
  </si>
  <si>
    <t>Civilian Review Boards:  Areas of focus for a Civilian Review Board in Arlington and types of models or approaches for Arlington County</t>
  </si>
  <si>
    <t>What, if any other comments or suggestions do you have for the PPG to help inform their work?</t>
  </si>
  <si>
    <t>Email</t>
  </si>
  <si>
    <t>Neighborhood</t>
  </si>
  <si>
    <t>Entry ID</t>
  </si>
  <si>
    <t>Overall, I hope that this panel will seek out ways to limit the scope of policing to the extent possible in Arlington rather than simply adding trainings or implementing other marginal actions that have proven to be ineffective. Police officers are not social workers, mental health experts, drug counselors, etc., and we shouldn't expect them to be dealing with those sorts of situations. We should be investing in those sorts of services separately.</t>
  </si>
  <si>
    <t>While training officers on how to deal with mental health crises is important, officers should not be the first response in these situations. It would be better to have those sorts of calls be responded to by a social worker trained specifically for dealing with these situations, with police providing a backup role only if 100% necessary. This would help de-escalate situations that can lead to someone with a mental health issue being shot and killed by police.</t>
  </si>
  <si>
    <t>A civilian review board needs to have broad powers to investigate misconduct, complaints, and use of force incidents. This should include subpoena powers so that the police department will be required by law to hand over information.</t>
  </si>
  <si>
    <t>collinbradley45@gmail.com</t>
  </si>
  <si>
    <t>Ballston-Virginia Square</t>
  </si>
  <si>
    <t>Having police respond to mental health calls is unfair to both Arlingtonians with mental heath conditions and to police officers who are not equipped to respond to these issues. Sending an armed officer into an already volatile situation risks escalating the situation. The county should instead be sending social workers, counselors, or similar unarmed responders to assist Arlingtonians in crisis.</t>
  </si>
  <si>
    <t>unsure</t>
  </si>
  <si>
    <t>unarmed community de-escalators</t>
  </si>
  <si>
    <t>The Civilian Review Board MUST be completely independent of the police department, be staffed completely by civilians without connections to the department, and it must have the power and support to not only recommend, but take action against abusive officers. The police department should support this removal of so-called 'bad apples' from their ranks by an independent civilian body.</t>
  </si>
  <si>
    <t>Listen to Black advocates in Arlington, especially in South Arlington. I will be very disappointed if I don't see input from sources including our local NAACP chapter, the leaders of this summer's marches for Black lives in the county, prisoners in the county jail, etc.</t>
  </si>
  <si>
    <t>alexmgoyette@gmail.com</t>
  </si>
  <si>
    <t>Dominion Hills</t>
  </si>
  <si>
    <t>I am concerned and would like to be sure that as the assessment is considered, Black voices and racial justice are at the CENTER of the discussion. This workgroup, which contains White voices and White people, needs to be mindful of the harm of White-centering and Police-centering in these discussions. The reason for this assessment and the reason for reforms is for racial justice and that cannot be allowed to be shifted to the side. I am not interested in police apologists.</t>
  </si>
  <si>
    <t>Stop sending police officers to do the job of a mental health counselor or clinical psychologists. Funnel funds into having a staff of clinical psychologists, social workers, and counselors who confront issues of mental illness. There is no reason for people to be armed when approaching people who are mentally ill - mental illness is not dangerous.</t>
  </si>
  <si>
    <t>It's simple - more money into public transit, make roads walkable and discourage driving. More traffic cameras so that there is no need for police to patrol. Absolutely NO profiling to pull people over. If someone has a broken taillight, mail them a notice.</t>
  </si>
  <si>
    <t>Evidence. Based. Practices. I am tired of hearing about Bias training - my understanding of the scientific literature is that there is VERY little support for bias training at this point in time. In fact there is a high amount of reactance with bias training. Anything that is implemented needs to be reviewed for efficacy by a social scientist who is trained in these areas.</t>
  </si>
  <si>
    <t>Has to be representative in race, gender, and sexual orientation. Needs to have teeth to withdraw funding or punish officers. It can't be another bone to throw that has zero back-up in terms of being able to enforce what they see as injustices.</t>
  </si>
  <si>
    <t>Defund. Stop funneling money into broken systems. Start funneling money into paying civilian review boards, counselors, psychologists, and better public transit and public housing.</t>
  </si>
  <si>
    <t>katarinaaubuchon@gmail.com</t>
  </si>
  <si>
    <t>Radnor/Ft. Myer Heights</t>
  </si>
  <si>
    <t>What is ACPD doing to identify and remove white supremacists from its ranks? I am attaching several links that document the rampant infiltration of police departments by white supremacists. As a start, I demand that all police officers submit to a social media investigation immediately, and without warning, to identify members of alt right, white nationalist, qanon, etc_x000D_
https://www.justsecurity.org/70507/white-supremacist-infiltration-of-us-police-forces-fact-checking-national-security-advisor-obrien/_x000D_
https://www.opendemocracy.net/en/countering-radical-right/other-epidemic-white-supremacists-law-enforcement/_x000D_
https://www.revealnews.org/article/inside-hate-groups-on-facebook-police-officers-trade-racist-memes-conspiracy-theories-and-islamophobia/</t>
  </si>
  <si>
    <t>The biggest traffic violators in Arlington are cops. Running stop signs, speeding when not responding to calls, talking in their personal cell phones, not stopping for pedestrians in crosswalks, etc. Police vehicles need significantly larger id numbers that can be read from a distance to identify these scofflaw cops. And 911 needs to respond to calls regarding illegal actions by police. Currently the ACPD has ordered 911 dispatchers to not report cop criminal activity. This is outright corruption</t>
  </si>
  <si>
    <t>The main cause of crime is poverty. Replace a large portion of the police budget with job skills training and work to eliminate poverty, and thus crime. This is a proactive progressive approach. Police don’t deter, nor prevent crime. Bringing people out of poverty does.</t>
  </si>
  <si>
    <t>Fairfax county has a civilian review board that is laughably inept. The civilian review board requires that the FCPD submit their own, biased internally authored report of an incident, and based on that report, with no other input from external sources, the civilian review board may choose to request an investigation. The “investigation” is then performed by the Fairfax county police. So cops investigating themselves. This is unacceptable. Arlington county needs an actual civilian review board, that may request documents and conduct interviews and hold corrupt and criminal police accountable</t>
  </si>
  <si>
    <t>Why are there three cops on the police practices review board?  Although they are a minority on the board, cops and police departments are experts at avoiding oversight. Cops have at their disposal an army of union lawyers who have made an art of drafting toothless policies that provide the appearance of oversight.  I propose that you eliminate the cops on the board, and replace them with victims of police violence and corruption. Police violence and corruption cannot exist without the complicity of local government. Arlington has low police violence because it is a wealthy haven, but that doesn’t mean that ACPD ranks are not filled with inept, corrupt, violent, racist cops. Arlington could be a progressive model of policing, instead of the ordinary barrel of bad apples as every other city.</t>
  </si>
  <si>
    <t>Clarendon-Courthouse</t>
  </si>
  <si>
    <t>My wife and have for twenty years been very interested in police policies and practices regarding high-speed pursuits and the danger that they pose both to those being pursued and to the community in general.  I sent an extensive account of our experience with this matter to you through the county manager.  My interest is not only in ensuring that those policies not only be reasonable and realistic but also that citizens be able to view those policies.  At the beginning of our involvement 20 years ago, at least the pursuit policies were available to the public.  The then-chief decided – during our involvement – that the policies should not be available to the public to review.  As we have not requested that the policies be made available to the public since 2001, we have no idea what the policy regarding public access is at this time.  We ask, therefore, that the PPG include in its review, the policies regarding disclosure to the public of current hot-pursuit policies.</t>
  </si>
  <si>
    <t>There are those who believe that to try to determine WHY an individual commits a crime is to excuse his/her actions.  In most cases, there are reasons. (Most reasons we would probably not agree with. But we should know.  I strongly believe that some crimes can be prevented if there is access by the price to mental health experts  -- experts who might sometime join the police at the scene of an escalating problem.  The would be mental health experts with SOME level of independence from the police.</t>
  </si>
  <si>
    <t>Support the establishment of a Citizens Review Board.  Consider Fairfax County as a model.</t>
  </si>
  <si>
    <t>As Arlington becomes more urban, Arlington might consider setting noise standards for the operation of extremely loud vehicles- vehicles that can be heard miles away.  Gentle enforcement - based upon citizens complaints re the potential offenders license number.</t>
  </si>
  <si>
    <t>gbeale446@gmail.com</t>
  </si>
  <si>
    <t>Shirlington</t>
  </si>
  <si>
    <t>The PPG should follow the U.S. commission on civil rights report for police reform.</t>
  </si>
  <si>
    <t>The police should not be involved with cases that involve mental health issues since that is not what they are trained in nor do they have expertise in that field. The PPG should follow the U.S. commission on civil rights report for police reform.</t>
  </si>
  <si>
    <t>Rely on electronics or technology for as much traffic enforcement as possible. Require a body camera for all police for any and all engagement with non-police. The PPG should follow the U.S. commission on civil rights report for police reform.</t>
  </si>
  <si>
    <t>uzmafatimah@gmail.com</t>
  </si>
  <si>
    <t>Barcroft</t>
  </si>
  <si>
    <t>I would like to point out that some legal police practices can and have caused harm to people, and should be abandoned. For example, a number of years ago, a young black male relative was returning home to Arlington when he was stopped by ACPD. He had $500 in cash on him because he had just cashed a check that a family friend had given him as payment for helping him with a difficult move to North Carolina. The police took the money and alleged that he had gotten it from running guns to North Carolina. This was not true, and he was NEVER charged with any crime as a result of the stop. Yet he never could not get his money back. _x000D_
_x000D_
Some time later, we learned about "civil asset forfeiture," and a program where if the local police *alleged* that someone's money or property was the result of a federal crime, they could seize it and split the proceeds with the federal government, leaving the person whose money or property was seized with little recourse. We realized that this is what had happened to our loved one. Hiring an attorney would have cost more than what was taken, however, it was not an insignificant amount for this young man. It was apparently legal for the police to rob him under the color of law. _x000D_
_x000D_
The federal asset forfeiture program was restricted under AG Eric Holder, then AG Jeff Sessions re-instated the program in 2017. I  would like to know if ACPD continues to engage in asset forfeiture where the person is not charged with or convicted of a crime.  This is likely to disproportionately affect poorer people, immigrants and people of color, especially if they are disproportionately stopped by ACPD, because they are also often underbanked and more likely to be carrying larger amounts of cash on occasion._x000D_
_x000D_
Please examine ACPD's practices with respect to asset forfeiture. If possible, data about past seizures of money and/or property should be examined to determine how many people have been affected by this, the demographic breakdown, if available, and what percentage of assets seized were connected to an actual charge and a court finding of guilt._x000D_
_x000D_
For a little background info on asset forfeiture, see https://www.ncsl.org/research/civil-and-criminal-justice/evolving-civil-asset-forfeiture-laws.aspx</t>
  </si>
  <si>
    <t>The fact that Arlington has CIT trained officers is laudable. However, 40 hours of training does not qualify officers as mental health professionals. Arlington should adopt a model similar to the CAHOOTS model in Eugene, Oregon, where mental health professionals handle 911 calls when there is a mental health crisis. CAHOOTS has demonstrated, over 30 years, that an unarmed mental health response works much better in these situations than sending an armed police officer. Other places are starting to adopt this model as well, including Denver, Colorado._x000D_
_x000D_
See https://whitebirdclinic.org/cahoots/ for info about CAHOOTS, and https://denverite.com/2020/06/08/a-long-planned-program-to-remove-police-from-some-911-calls-launched-as-denvers-streets-erupted-in-police-brutality-protests/ for info about how Denver is launching a similar program.</t>
  </si>
  <si>
    <t>Penrose</t>
  </si>
  <si>
    <t>I've watched the Atlanta and Kenosha arrest videos multiple times, trying to understand how two officers (Atlanta) and at least two officers (Kenosha) failed to obtain -- and maintain -- control of a resisting arrestee.  In the Atlanta case, the arrestee was even mildly inebriated.  I had thought police maintained a high level of fitness and skill for these scenarios.  Yet in both, the officers lost physical control, applied lethal force, and tragedy ensued._x000D_
_x000D_
I have three questions about the adequacy of police training, particularly recurring training that keeps all officers (regardless of size, strength, and natural athletic ability) skilled to a standard in making difficult arrests.  (1) Do Arlington police routinely practice realistic, go-to-the-mat arrest scenarios?  (2) Officers often call for backup before making an arrest.  Is realistic, two-on-one arrest training conducted?  Two-on-one would require officers to be skilled in coordinating their movements to make an efficient arrest without incident.  (3) Is the senior leadership of the Arlington police force confident that any two Arlington police officers would have been successful in making the Atlanta and Kenosha arrests without lethal force?_x000D_
_x000D_
I understand that, unlike typical civilians, police are constrained in their tactics because they carry weapons that must be kept out of the hands of the arrestee.  This constraint makes the need for rigorous, on-going training all the more important.</t>
  </si>
  <si>
    <t>Another issue:  the obligation of civilians to obey lawful police orders.  In all the many articles I've read lately, no mention is made of this.  This is a touchy political subject, but it seems to me that the public (and news writers) have forgotten that the police are authorized to make lawful orders and to take actions that enforce them.  "Stop" means stop.  "Let me see your hands" means just that.  Failure to follow these directives risks injury or death -- usually not the officer's.  If the officer is wrong in giving orders or in making an arrest, the matter can be taken up later, in court.  Nobody has to get hurt.  Arlington police should consider some type of public awareness campaign on this.  I know the subject is fraught, with likely pushback about fascism or wanting a police state, but society will have no order, and no "pursuit of happiness," without people following the law.  I think most people would agree it's better that trained professionals keep the law rather than unskilled neighbors acting on impulse.</t>
  </si>
  <si>
    <t>fireball72@gmail.com</t>
  </si>
  <si>
    <t>Bluemont</t>
  </si>
  <si>
    <t>A mobile crisis intervention team integrated into the public safety system to ensure safe interactions with those facing mental crisis. _x000D_
_x000D_
Training for health professionals to increase resistance to the every-day violence of policing, strengthen people’s skills to respond to community health needs in ways that minimize police contact, and ultimately decouple access to health care from policing._x000D_
_x000D_
A hotline and a team of health professionals volunteering their time to respond to mental health related calls._x000D_
_x000D_
In the United Kingdom, mental health calls are largely handled by the National Health Service, not police._x000D_
_x000D_
Globally, Indigenous peoples have long used and still do use traditional forms of governance and interventions in place of police and prisons.</t>
  </si>
  <si>
    <t>Repurposing part of the budget to invest in “self-enforcing” street redesigns, with an emphasis on calming traffic speeds and an approach to the curb that reduces the need for parking enforcement._x000D_
_x000D_
Expanding automated enforcement technology to include parking, bus lanes, bike lanes, failure to yield,  and protection at crosswalks_x000D_
_x000D_
Expanding transparency in reporting street and sidewalk enforcement, including geographic, race, and ethnicity data._x000D_
_x000D_
Piloting and adopting equitable deterrence mechanisms, such as sliding scale fines and the option to fix equipment violations in exchange for waived fines.</t>
  </si>
  <si>
    <t>manriquesarah@yahoo.com</t>
  </si>
  <si>
    <t>Maywood</t>
  </si>
  <si>
    <t>I just want to express my appreciation for how proactive Arlington County Police Department has been with these issues. They see everyone at their worst, and I don't think they receive enough credit and support for all they put on the line on a daily basis to keep our community safe. I want to say thank you to all at ACPD, and let them know how much I appreciate them.</t>
  </si>
  <si>
    <t>North Rosslyn</t>
  </si>
  <si>
    <t>Civilian Board answer</t>
  </si>
  <si>
    <t>It's unclear if ACPD ever participated in the 1033 Program, and if so, what assets were obtained, and what is the protocol for their use? If no, are there sharing/cooperative agreements with other agencies who might deploy 1033 assets in Arlington County?</t>
  </si>
  <si>
    <t>Why does ACPD not participate in the Police Open Data Initiative? _x000D_
_x000D_
https://www.policedatainitiative.org/participating-agencies/_x000D_
_x000D_
This is puzzling considering:_x000D_
_x000D_
1. Participation of neighboring agencies in Fairfax County, Falls Church, and DC_x000D_
2. Local expertise in data/statistics given Arlington's demographics_x000D_
3. Proximity to expertise from Police Foundation and other police data experts._x000D_
4. Current Arlington County Open Data Portal; at present ACPD only lists criminal activity, but no open data on arrests/stops/officer involved shootings. So, no actual data on police activity._x000D_
_x000D_
The proposed review of the last 3 years is a start, but what is the strategy for:_x000D_
_x000D_
1. Ongoing data capture and availability_x000D_
2. External oversight/analysis of the data_x000D_
3. Full transparency of data with public</t>
  </si>
  <si>
    <t>tbj@sloan.mit.edu</t>
  </si>
  <si>
    <t>Williamsburg</t>
  </si>
  <si>
    <t>cbrown5979@aol.com</t>
  </si>
  <si>
    <t>Green Valley</t>
  </si>
  <si>
    <t>Center for Policing Equity Is an outside consulting group that will build evidence based training and practices recommendations based on detailed review  of your CompStat data and other information and interviews. I have no affiliation with this group but I have heard Dr Goff speak.  As behavioral scientists, they have no interest in race or racism. And yet, their review of CompStat data in Las Vegas linking excessive use of force instances to foot pursuits led to a practices change in handling such pursuits resulting in a 25% drop in EUOF most of which was occurring to persons of color. _x000D_
_x000D_
Please consider reaching out to them or one similar. However, beware that many other groups or individuals seeking to affect change in policing equity often try to first establish the degree of perceived racism within the department and then work to solve that first. This very premise creates an unnecessary adversarial hurdle that makes real change difficult if not impossible. — Lyle Kimbrell, Arlington Resident.</t>
  </si>
  <si>
    <t>Follow the evidence and learn from successes of other departments. _x000D_
_x000D_
I can tell you that it seems reasonable to me that raising the bar for traffic stops and the degree to which you are willing to pursue, in the moments after  the stop,  the case leading to the stop would likely result in fewer Instances of excessive use of force and improvements in community support. But I don’t know that to be true. It would seem unnecessary for traffic stops stemming from non violent or domestic dispute offenses, even for things like warrants for failure to appear to at parole meetings. But again, I have no doubt that their is an abundance of data available and resulting from evidence based studies that have lead to positive changes and it is this data, and not opinions that should drive change.</t>
  </si>
  <si>
    <t>(1) See above from Las Vegas for example. Foot pursuits often end in two parties both angry and with hearts and heads pumping. Couple this with what often becomes in this situation a man hood challenge on both sides and you have a volatile situation that LV found Could in many instances be avoided. They found that removing from the scene the first officer to make contact resulted in a 25% drop in excessive use of force occurring at the end of these pursuits._x000D_
_x000D_
(2) don’t let emotion or perceptions about what should be done drive training, practices, and policy._x000D_
_x000D_
FIND AN OUTSIDE GROUP WHO STUDIES ACTUAL PRACTICES AND CREATE AN EVIDENCE BASED SET OF CHANGE RECOMMENDATIONS.</t>
  </si>
  <si>
    <t>(1) Civilian review boards have a useful purpose. However don’t trust the average person to be capable of objective reasoning on this issue. Study after study has shown that past attitudes are poor predictors of future behavior. In other words, what we think we know is often not supported by the evidence. _x000D_
_x000D_
(2) Establish an objective set of measures related to categories of police performance weighting more heavily to the Excessive use of force and instances and other related events that both departments and police unions will abide by when determine police officer misconduct. It should be clear to all what behavior will not be tolerated and all parties in the system (police departments, review boards, police unions should hold officers accountable for repeat offenses. _x000D_
_x000D_
The last thing you want is an unfortunate circumstance trace back to an officer “everyone knew was a bad actor” and yet the system prevented corrective action.</t>
  </si>
  <si>
    <t>lylekimbrell@gmail.com</t>
  </si>
  <si>
    <t>Highland Park-Overlee Knolls</t>
  </si>
  <si>
    <t>Numerous police departments across the country (and even the state) have had officers discovered to be members of hate groups including the KKK, The Three Percenters, and The Proud Boys.  What specific safeguards are built into the vetting process for Arlington County police officers to filter out individuals with ties or allegiances to groups that promote racism/nationalism?</t>
  </si>
  <si>
    <t>Could there be a program where undercover citizens are purposefully stopped by police officers and then the officer is graded for their handling of the situation?  The car would be wired for audio/video and present the officer with different scenarios to handle (e.g. citizen asserting their first/fifth amendment rights, citizen is unfriendly but otherwise law abiding [does this trigger the officer to "create" charges], citizen's vehicle has Black Lives Matter bumper stickers [do they get treated differently?]).  The VA DMV could create dummy records for the citizen and car so that the officer is completely unaware that they are being tested.</t>
  </si>
  <si>
    <t>I support Arlington County Police and am generally happy with how the department operates.  However, I think we need to lead the nation on ideas that can be implemented in areas of the country that are not so progressive.  Also, we would be wrong to think that we are somehow immune to infiltration by individuals that would abuse their power.  Finally, I support a pay increase for officers if they will be subject to increased scrutiny (not to mention that the job itself is already very important).  We want to attract and retain the best.</t>
  </si>
  <si>
    <t>clc.ollier3@gmail.com</t>
  </si>
  <si>
    <t>Fairlington</t>
  </si>
  <si>
    <t>I have had professional and courteous interactions with police. Our police perform essential work and help keep us safe. I’d like this group to focus on local issues and not incidents that happen in other areas. Crime seems to be on the rise here in Arlington and our officers need to be empowered to take appropriate action while remaining professional and respectful to those accused of committing offenses.</t>
  </si>
  <si>
    <t>Mental Health calls for service should be handled by the Department of Human Services. Strategies should be explored on how to best transfer the function to these employees.</t>
  </si>
  <si>
    <t>Traffic safety is essential to an urban community. Enforcement has inherent dangers and should remain the responsibility of law enforcement. Arlington should explore better traffic safety measures that limit the need of police services. As an example, the protected bike lane on Quincy street does NOT stop cars from double parking and requires police intervention to keep clear. The County Board should also not implement ordinances such as the physical distancing ordinance that require arbitrary enforcement and force poor interactions between police and the public.</t>
  </si>
  <si>
    <t>Those that commit crime should be held responsible for their actions. Victims should not be forced to meet with those that have committed violent crimes against them in order to fulfill restorative justice goals.</t>
  </si>
  <si>
    <t>Civilian Review Boards should be made up of individuals who have knowledge of police practices and experience with the criminal justice system. Participants should have to go through regular training, including use of force policy. Focus should be review after incidents have followed police internal review processes and criminal review by the Commonwealth Attorney’s Office, if necessary. These cannot be emotional decisions. Must be based on evidence.</t>
  </si>
  <si>
    <t>Please focus on Arlington and not issues in other communities. Learn Arlington’s policies and procedures. Learn Virginia law. Apply all of these to recommendations to make our community safe.</t>
  </si>
  <si>
    <t>Alcova Heights</t>
  </si>
  <si>
    <t>In addition to all of the critically important work you're already planning, it would be incredibly meaningful to the community for ACPD to express officially and loudly that Black Lives Matter. Put it on the cruisers so no one forgets. And ACPD should officially denounce the police murders of unarmed Black people. If ACPD is really different, be proud of it and lead the nation in word and in deed. Thank you.</t>
  </si>
  <si>
    <t>ACPD must evaluate and remove officers who enjoy hurting people. Television and movies glamorize excessive force, gun use and morality dramas to the detriment of civil society and justice. Unfortunately, the media inspired a lot of power hungry people to become police who abuse their positions for personal enjoyment and validation. Over-policing perpetuates structural violence and deeply embedded institutionalized biases from an era in the not so distant past that Arlington must leave behind in order to be progressive. County tax dollars could be spent to provide services to county residents in different ways and through different services which refer people to treatment, counseling, mental health resources and other avenues besides the amoral criminal justice system.</t>
  </si>
  <si>
    <t>ADR/RJ/Mediation is long overdue on Arlington. At least 20 years overdue.  Considering the over-policing of the County by a heavily funded and quasi-militarized police force, it is only right and just to provide alternatives for citizens who do not consent to such surveillance and control.  The mostly upper middle class residents who never have to deal with structural violence, intimidation, threats and other forms of harassment by ACPD may not care what happens to the rest of us, but the progressive sheen isn't quite as bright  in the County when the police in Arlington are bigoted and biased. Alternatives to a corrupt criminal justice system are long overdue in Arlington County._x000D_
This is where ADR/ RJ and Mediation will become essential-if not before now- definitely now. Many people flee the County with their lives after their children are out of high school because the price is to high- moral, financial, ethical.  Lives are damaged by ACPD and there are almost no sincere attempts to change- until now, THANK GOD. The old mid century goal of keeping urban problems out of the County _x000D_
( by putting people into the probation system or jail thereby establishing a criminal record)  in order to create a luxurious and convenient place for the upper middle class to own property is shameful. Community Service is a euphemism for indenture. It's unpaid work for moralizing organizations who spread the name around and create negative social capital for people already harassed and targeted by ACPD.    (we're good, you're bad)._x000D_
Arlington cannot expect to add hundreds of housing units and apartments for young professionals and people raising families if children and young people become fodder to the criminal justice and law enforcement machine here._x000D_
This County tries to give a progressive, conscious, home town facade, but the board, APS and "upright citizens" regularly look the other way when egregious violations of basic civil rights and excessive policing/police force happen routinely. Seems like anyone truly progressive wouldn't want to be anywhere near here unless they had to.</t>
  </si>
  <si>
    <t>Most attorneys say " don't make any complaints against the APD  until the case is settled". Suggesting that there is pervasive bias in a small insular group in the Arlington law enforcement and legal community. If you complain via internal investigations- word will get out and make anyone who complains about police abuse a target. Not surprising considering the predatory nature of policing a high income, low crime area._x000D_
A Civilian Review Board is absolutely necessary for lodging complaints against ACPD and also the Office of the Magistrate;  a thorough examination review and assessment of Magistrate/Police relationship is urgently needed. Quantitative analysis of the inter-relationship between ACPD and Magistrate as well as the types of charges prepared by specific Magistrates will certainly reveal patterns, trends and relationships to shed light on the  problem of how the Magistrate is instrumental rewarding excessive force with inappropriate charges against citizens . _x000D_
This us/them dynamic is corrupt and perpetuates institutionalized biases, systemic profiling and unlawful discrimination. The Magistrate links the police to the courts and is a key factor in criminal justice reform. Without civil review of Magistrate data it will be difficult to weed out individuals who abuse their role as civil servants. The bias of a few individuals who are past their prime hinders Justice.</t>
  </si>
  <si>
    <t>Imagine that your family is the target of harassment, intimidation, excessive force and excessive charging  when weighing the options. Try not to racialize the issue, tempting as it may be in these times.</t>
  </si>
  <si>
    <t>director@pointoffreedom.org</t>
  </si>
  <si>
    <t>Arlington Forest</t>
  </si>
  <si>
    <t>ACPD can play an important role in unifying North and South Arlington, which have very different experiences when it comes to crime and policing.  ACPD should re-align the North and South community outreach teams so that each team is responsible for some part of both North and South Arlington.   The current North/South team assignment only reinforces the existing differences between these two areas and leads to the belief that these two parts of the County are treated differently. This exacerbates existing perceptions (or misperceptions).   Police obviously need to treat everyone the same, and having daily experiences in both the North and South part of the County may help encourage that.   _x000D_
_x000D_
As an aside, I encourage greater selectivity when choosing members of the community outreach teams.  Some years ago a member of my family was arrested by an officer who is now on a community outreach team.  That officer gave knowingly false and untruthful information to the Magistrate about the circumstances of the arrest.  As a lawyer who has worked with law enforcement for well over 20 years, I have a high regard for the work that law enforcement does.  But when you know that a sworn officer has lied, even about a relatively minor matter, and particularly when a family member is involved, it stays with you.  The community outreach teams deserve better._x000D_
_x000D_
The County needs to institute body worn cameras across the board.  As one of the wealthiest counties in the country, there is no excuse for not having a robust BWC policy and practice.  _x000D_
_x000D_
Finally, although I am not familiar with the training that ACPD receives or its use of force policy, ACPD should have an over-arching de-escalation policy that teaches police to utilize the least forceful means to accomplish an arrest or detention. Such a policy needs to be widely messaged to the public.</t>
  </si>
  <si>
    <t>Consider adopting a mental health co-responder model.  The Ft. Collins, CO PD currently has such a program, whereby when a call comes in relating to what appears to be a mental health issue, a mental health professional accompanies the police to the scene.  ACPD could create a similar model.  ACPD could also consider partnering with George Mason Univ, which currently has a Masters program in clinical mental health counseling.  Perhaps the County could work with GMU to expand this training to produce graduates who could perform the mental health co-responder role.  A recent viral video showing a Fairfax County police officer unjustifiably tasing and restraining a mentally unstable person is exactly the type of conduct ACPD needs to avoid.</t>
  </si>
  <si>
    <t>There are appropriate cases, including assaultive conduct, where, if the victim agrees, a restorative justice concept can work.  Incarceration must be reserved for those who are truly a danger to the community.  ACPD should reach out to the Arlington Commonwealth Attorney and to the Arlington County Sheriff to jointly request state and/or federal funding for a restorative justice program.  San Joaquin County, CA has a restorative justice program that may be worth modeling.  Now is the time to think big,  and the PPG should seek input from potential partners, including a research partner to track results of any such collaboration.</t>
  </si>
  <si>
    <t>A civilian review board should be given jurisdiction to review ACPD officer training and selection procedures, as well as authority to recommend personnel changes and officer discipline to the County Manager, based on a review publicly available facts.</t>
  </si>
  <si>
    <t>NA.  See above.</t>
  </si>
  <si>
    <t>dls1789@verizon.net</t>
  </si>
  <si>
    <t>Rock Spring</t>
  </si>
  <si>
    <t>The PPG is designed to solve problems that are non existent in Arlington County. Please disband this silly endeavor. _x000D_
_x000D_
Please do not turn Arlington into Portland and Minneapolis where the leftist bureaucrats hobbled the police and cities burn.</t>
  </si>
  <si>
    <t>I would like to know why police have been told to not issue noise violation tickets in the residential neighborhoods? I was shocked to learn that ACPD uses the,  "give em a good talking to" approach and homeowners have to suffer through loud house parties in rental properties. _x000D_
_x000D_
Why can't tickets be issued to violators?  This action would have a greater impact on offenders actions than scolding.</t>
  </si>
  <si>
    <t>Stop pulling cars over IN a traffic lane.  This causes dangerous situations for drivers.</t>
  </si>
  <si>
    <t>doyourecycle@gmail.com</t>
  </si>
  <si>
    <t>I have previously provided e mail inputs with no response which suggests this is simply an exercise in achieving complacency with no reform.</t>
  </si>
  <si>
    <t>I think Police are trained and receive performance rewards based upon number of summons for infractions, which w/o evidence, undermines confidence, increases personnel and overtime costs, creates collusion with the Gen Distr Traff Court,  increase insurance rates, and erodes confidence in police.</t>
  </si>
  <si>
    <t>1 . Remove the lie in the uniform traffic summons that : "you are innocent until proven guilty beyond a reasonable doubt." _x000D_
2. Refocus police on public safety priorities that make a difference, and reduce personnel devoted to other functions._x000D_
3. Ask why the County must provide traffic control for development projects.</t>
  </si>
  <si>
    <t>I think the whole exercise is simply a political genuflect w/o any real substance or meaning as evidenced by the fact i have provided sever inputs with no responses. Simply an on line sponge to create the pretense of genuine concern. That is my honest impression. In a word, demonstrably useless to date.</t>
  </si>
  <si>
    <t>williamjohnson5911@gmail.com</t>
  </si>
  <si>
    <t>Boulevard Manor</t>
  </si>
  <si>
    <t>I have been hearing a lot of local officials applaud the "professionalism" of the ACPD.  I am a white woman from an upper middle class family. I am potentially the most privileged demographic in the country when it comes to police. I have had literally nothing but negative experiences with the ACPD. I am a law-abiding citizen. But the ACPD has treated me and others I know without basic respect, dignity, and compassion. I do not trust them. If this is how I feel as a white woman, please try to understand how BIPOC Arlingtonians must feel. You need to stop using the cops and privileged white people as the central narrative here. Arlington is a deeply racist and classist place.</t>
  </si>
  <si>
    <t>The cops should never ever be at a call involving mental health. Under any circumstances, ever.</t>
  </si>
  <si>
    <t>I don't know if this is ACPD policy or not, but any quotas around revenue from traffic violations should absolutely not be used.</t>
  </si>
  <si>
    <t>The vast majority of criminal offenses do not need to be punished with jail time or fines. Restorative justice should be the standard. Punitive measures are not productive or humane.</t>
  </si>
  <si>
    <t>Talk seriously about defunding the police.</t>
  </si>
  <si>
    <t>eleni.riris@gmail.com</t>
  </si>
  <si>
    <t>Lyon Park</t>
  </si>
  <si>
    <t>Propose that people in disputes NOT call the police (or police stop responding) and work out their issues themselves or with the help of properly trained mediators or therapists.  This would allow law enforcement to enforce laws rather than be surrogate parents, getting in the middle of domestic disputes or non-domestic disputes.  DHS can provide the community with communication classes and conflict resolution training as an alternative.  Abolish the primary aggressor, mandatory arrest laws for domestic A&amp;amp;B.  Since those situations are traditionally one of the most dangerous for officers, we can just remove officers from the equation and send a family counselor to the scene instead. What could go wrong?</t>
  </si>
  <si>
    <t>My concern is that we're having this discussion at all about our first-class police force and first-responders in Arlington! Our police are required to have a college degree unlike most places and this puts us way ahead of the game in terms of prospective misconduct incidents in Arlington. We basically have very few if any - so why are we even trying to vilify or question our heroic first-responders in any way, shape or form. This is only taking place because we are controlled in Arlington by one party that has zero respect for first-responders, upholding the law and for making criminals comply with police orders (for their own safety). If all people simply comply with police orders across the country, we wouldn't have a single issue. It is when people decide they don't need to comply with what the police say that there is a problem Lastly, the police are NOT the problem and deserve more funding and not less if we want to remain safe and keep Arlington a nice and safe place to live for families and young adults alike. Our new country prosecutor won because she was funded by radical non-American George Soros and his leftist friends and reviewing police practices has somehow come into vogue for these people. Does Arlington need a police practices group to do anything that isn't already being done internally and otherwise - absolutely NOT. As a taxpayer and as someone with first-responders in my family I can tell you that this is not being viewed upon favorably by the people we rely on for our daily safety. It is actually offensive in so many ways. It's also even more counterproductive to how taxpayers and citizens view the single-party rule in Arlington. Tafti-Degani is a complete disgrace and proved it early one with her charging the man defending himself while sleeping in his store. She does NOT have a mandate in Arlington and this review would NOT be going on if our former fine and respected Commonwealth Attorney Theo Stamos was still in office. And she SHOULD still be in office but for one foreigner throwing his money around to try and water down American justice any way he can.  I'll say it again, Tafti-Degani is a complete disgrace and joke as our county's chief law enforcement officer. It's one reason crime is WAY up in Arlington - and it's also one reason we need Arlington Country Police to be stronger than ever. Do not even think about defunding first-responders in our backyard or you will be ousted on your own pitard very swiftly next election!</t>
  </si>
  <si>
    <t>No cameras like Maryland please. We really don't have bad traffic enforcement problems in Arlington and the police do a fine job of maintaining law and order on our streets. Kudos to them for doing as good a job as they do now despite the current regime</t>
  </si>
  <si>
    <t>Please no thank you - this is the silliest idea I've ever heard from the likes of our radical leftist Commonwealth's Attorney Tafti-Degani. She is a wacky liberal who is not to be trusted or listened to in virtually anything she says or does. She will not be in office long and how is it that all of these crazy prospective changes are being proposed just a few month after she's been in office. She has no mandate - she was elected by outside (the country and the county) money by George Soros who is not even an American citizen. He would love to see America fall apart because of these kind of lax changes in our system causing crime to spike and skyrocket as a result. People and businesses WILL start to move out of Arlington if these kinds of changes come to pass.</t>
  </si>
  <si>
    <t>These types of review boards are a waste of time and money and effort with no teeth or force of law. We have a system to review now. It's called the court system. Let them do their work along with the police and first-responders who do their jobs so heroically.</t>
  </si>
  <si>
    <t>Why is it we are entertaining these drastic and slippery slope changes less than a year after our wacky new Commonwealth Attorney was elected. Has something drastically changed. The answer is no. Enforce the laws of the land and let the court system do it's job. These leftist-driven initiatives are opposed by half the population of Arlington and should not be entertained. There is ZERO MANDATE to do all of this in the name of improving justice. We DO NOT have a justice problem in Arlington._x000D_
_x000D_
My concern is that we're having this discussion at all about our first-class police force and first-responders in Arlington! Our police are required to have a college degree unlike most places and this puts us way ahead of the game in terms of prospective misconduct incidents in Arlington. We basically have very few if any - so why are we even trying to vilify or question our heroic first-responders in any way, shape or form. This is only taking place because we are controlled in Arlington by one party that has zero respect for first-responders, upholding the law and for making criminals comply with police orders (for their own safety). If all people simply comply with police orders across the country, we wouldn't have a single issue. It is when people decide they don't need to comply with what the police say that there is a problem Lastly, the police are NOT the problem and deserve more funding and not less if we want to remain safe and keep Arlington a nice and safe place to live for families and young adults alike. Our new country prosecutor won because she was funded by radical non-American George Soros and his leftist friends and reviewing police practices has somehow come into vogue for these people. Does Arlington need a police practices group to do anything that isn't already being done internally and otherwise - absolutely NOT. As a taxpayer and as someone with first-responders in my family I can tell you that this is not being viewed upon favorably by the people we rely on for our daily safety. It is actually offensive in so many ways. It's also even more counterproductive to how taxpayers and citizens view the single-party rule in Arlington. Tafti-Degani is a complete disgrace and proved it early one with her charging the man defending himself while sleeping in his store. She does NOT have a mandate in Arlington and this review would NOT be going on if our former fine and respected Commonwealth Attorney Theo Stamos was still in office. And she SHOULD still be in office but for one foreigner throwing his money around to try and water down American justice any way he can.  I'll say it again, Tafti-Degani is a complete disgrace and joke as our county's chief law enforcement officer. It's one reason crime is WAY up in Arlington - and it's also one reason we need Arlington Country Police to be stronger than ever. Do not even think about defunding first-responders in our backyard or you will be ousted on your own pitard very swiftly next election!</t>
  </si>
  <si>
    <t>dwndc@aol.com</t>
  </si>
  <si>
    <t>I would like to thank the police department for the help an officer gave me this summer when a limb tore off a tree one evening during a storm. The branch was about 20 feet tall and leaned precariously into the street. My husband tried to pull it down but could not. I was afraid that if we left it as it was, a car or children riding bikes might run into it. We called a tree service but could only get through to voice mail. The officer put out cones and made a call for the removal of the branch.</t>
  </si>
  <si>
    <t>Leeway Overlee</t>
  </si>
  <si>
    <t>I keep reading about police officers across the country who are exposed online as white supremacists, QAnon and Oath Keeper nuts. Does ACPD keep tabs on its employees' social media activity? If not, how can we know the force is free of such malignant and dangerous influences? Can Arlingtonians rest assured that membership or sympathy for these groups/conspiracies is not tolerated within ACPD?</t>
  </si>
  <si>
    <t>I have a lot of confidence and trust in our police forces, but I recognize that's basically a blind faith born of privilege. It's natural to be defensive about increased oversight, but I hope ACPD ultimately recognizes the benefit of the PPG's efforts.</t>
  </si>
  <si>
    <t>cdjewell@gmail.com</t>
  </si>
  <si>
    <t>Old Dominion</t>
  </si>
  <si>
    <t>I have seen instances where an individual was handcuffed and sitting on the sidewalk, with two police officers at the scene, no struggle, where the number of police officers steadily increased as time went by, even though there was no change in terms of the individual being arrested or other participants involved. At the end of one instance, there were 5 police officers at the scene, with no clear purpose for being there. This escalates tensions and I am interested to know if it is best practice for as many police officers as are free to appear when two could handle the situation easily. As a white woman who has interacted with police officers in another small town, and no more than two were ever involved, and in this instance the perpetrator was a black male, it was very jarring to see. Can the PPG address this tendency of police to gather in large groups when that level of response is unwarranted?</t>
  </si>
  <si>
    <t>Add licensed psychologists/psychiatrists to the staff. Bring in actual experts rather than expecting every police officer to be able to handle every mental health situation.</t>
  </si>
  <si>
    <t>Civilian Review Boards should review policies in place, and their histories (there are many laws and policies that stem from outdated thinking in our laws, and it's possible those exist wit our police as well). They should also review any instance of police use of force.</t>
  </si>
  <si>
    <t>meglyons15@gmail.com</t>
  </si>
  <si>
    <t>Crystal City</t>
  </si>
  <si>
    <t xml:space="preserve"> Please focus on Arlington County police programs and actions. Many members of the public continue to list issues outside of the area.  Interview members of community who worked with or have had interactions with the Arlington County police.
 I want to call out that the county staff utilize police to cover their responsibilities, including after hours and possibly dangerous situations.  In all of the discussion to defund police, are you considering impact to Arlington County’s other departments for all of things county staff relies upon our police officers to do?
 They go in after hours when your code enforcement is off duty, such as for noise complaints, and much more.  Police staff also transport mental health cases to an open bed, sometimes many hours drive away.  Officers’ entire day taken because we do not have adequate resources in the area and close by.</t>
  </si>
  <si>
    <t xml:space="preserve"> If additional mental health services shifted to Heath and Human Services, instead of police, consider all of the consequences to HHS staff.  Include transport vehicle, safety of staff and other consequences of dealing with individuals of potential risk to themselves and others.</t>
  </si>
  <si>
    <t xml:space="preserve"> Our police officers have the training, hiring practices, ongoing programs and solid leadership we need.  They de-escalate situations.  
 From a resident’s perspective, I am a person who experienced benefit of police de-escalation training and practices.  I’ve also been the person talked to during an accident when I was the furious person.
 I rescue senior dogs, including one with brain damage issues from starvation and physical abuse.  My beloved Theia would bark.  A neighbor sent a letter, with no phone number or return address.  During the day, he stopped at my house when most people were at work.  Pre-Corona days.  He threatened and screamed at my mother.  Fortunately, three large male neighbors came out of their houses due this guy’s volume.  The person left, but my mother was terrified.  
 What happens if our neighbors weren’t home or didn’t hear?  I filed letter of concern with police.  No physical assault or battery, but I wanted the record of the incident on file.  Commander, now Deputy Police Chief, Quigley called to follow up.  She spoke with the man and we have not had repeat of the person.  This highlights her and other Arlington County police officers’ skills to de-escalate and address situation without arrest or court involvement.  Quigley used her skill with words.
 In a second case, I was the furious one.  First new car in 16 years and it was hit.  Nearly $5k in damages.  The 2 young police officers, one male and one female, helped me to calm down.  Their skills to de-escalate worked.  Young officers who received training to do the right thing.  Young officers covered a night time call, walking into an unknown situation.
 Continue police funding, training and support.  Evaluate how county staff is utilizing the police force to cover a wide range of responsibilities, especially in potentially dangerous situation.</t>
  </si>
  <si>
    <t xml:space="preserve">Chief Farr advocated and involved diverse members of the community.  His longstanding efforts for wide range of programs, including the proper training for his staff.  Different members of community have made comments that our crime rate is very low, so why do we need as many officer?  I brought it up during restructuring video – recorded and on the record.   Strategic Restructuring   His and his team's efforts over time reduced crime rates.  
Review their program for the restaurant program.  It was being considered for a nation-wide program via the Department of Justice.  Police officers work with restaurant management and staff to identify and confiscate fake licenses.  
</t>
  </si>
  <si>
    <t xml:space="preserve"> I have lived in places with corrupt officials, both domestically and overseas.  At age 17, I was plaintiff in American Civil Liberties Union (ACLU) lawsuit against my school district for unreasonable search and seizure, among other issues. When I decided to stay in Boston, my father was concerned about high crime.  I laughed and said at least in Boston, it’s not personal because of whom I am.  Overseas, I lived in police state and had run in with both regular police and secret police.  Even when I was mugged, I had no faith in local police to find or prosecute the individual.  
 My past horrific experiences with other police led me to participate and volunteer with Arlington County police. Look at the Arlington records and Chief Farr’s past efforts.  In Arlington County, we have a well-trained police department with long standing efforts to work with and for the community.</t>
  </si>
  <si>
    <t>stef.pryor@yahoo.com</t>
  </si>
  <si>
    <t>NA</t>
  </si>
  <si>
    <t>--</t>
  </si>
  <si>
    <t>Civil engineering and urban planning groups can and should be integrating into a new policing strategy.</t>
  </si>
  <si>
    <t>ACPD, like other police organizations across the country, has misrepresented facts, altered witness testimony, and brutalized family members. We should strive for a fair and cautious force like something you'd imagine in Canada rather than an easily impassioned force quick to judgment and unnecessary action. In so many cases, police are an unnecessary escalating presence. External assessment is crucial to this review and must be based on external evidence.</t>
  </si>
  <si>
    <t xml:space="preserve">ampherz@gmail.com </t>
  </si>
  <si>
    <t>DATE</t>
  </si>
  <si>
    <t>TAG/THEME</t>
  </si>
  <si>
    <t>1033 Program</t>
  </si>
  <si>
    <t>ACPD is not professional</t>
  </si>
  <si>
    <t>Assessment of adequacy of ACPD training</t>
  </si>
  <si>
    <t>Bridge North/South Arlington divide with regards to policing; improve community outreach</t>
  </si>
  <si>
    <t>ACPD can play an important role in unifying North and South Arlington, which have very different experiences when it comes to crime and policing.  ACPD should re-align the North and South community outreach teams so that each team is responsible for some part of both North and South Arlington.   The current North/South team assignment only reinforces the existing differences between these two areas and leads to the belief that these two parts of the County are treated differently. This exacerbates existing perceptions (or misperceptions).   Police obviously need to treat everyone the same, and having daily experiences in both the North and South part of the County may help encourage that.   
As an aside, I encourage greater selectivity when choosing members of the community outreach teams.  Some years ago a member of my family was arrested by an officer who is now on a community outreach team.  That officer gave knowingly false and untruthful information to the Magistrate about the circumstances of the arrest.  As a lawyer who has worked with law enforcement for well over 20 years, I have a high regard for the work that law enforcement does.  But when you know that a sworn officer has lied, even about a relatively minor matter, and particularly when a family member is involved, it stays with you.  The community outreach teams deserve better.</t>
  </si>
  <si>
    <t>Citizen oversight of police policies</t>
  </si>
  <si>
    <t>De-escalation training policy for police</t>
  </si>
  <si>
    <t>Finally, although I am not familiar with the training that ACPD receives or its use of force policy, ACPD should have an over-arching de-escalation policy that teaches police to utilize the least forceful means to accomplish an arrest or detention. Such a policy needs to be widely messaged to the public.</t>
  </si>
  <si>
    <t>Examine and remove ACPD asset forfeiture policy</t>
  </si>
  <si>
    <t>I would like to point out that some legal police practices can and have caused harm to people, and should be abandoned. For example, a number of years ago, a young black male relative was returning home to Arlington when he was stopped by ACPD. He had $500 in cash on him because he had just cashed a check that a family friend had given him as payment for helping him with a difficult move to North Carolina. The police took the money and alleged that he had gotten it from running guns to North Carolina. This was not true, and he was NEVER charged with any crime as a result of the stop. Yet he never could not get his money back. _x000D_
_x000D_
Some time later, we learned about "civil asset forfeiture," and a program where if the local police *alleged* that someone's money or property was the result of a federal crime, they could seize it and split the proceeds with the federal government, leaving the person whose money or property was seized with little recourse. We realized that this is what had happened to our loved one. Hiring an attorney would have cost more than what was taken, however, it was not an insignificant amount for this young man. It was apparently legal for the police to rob him under the color of law. _x000D_
_x000D_
The federal asset forfeiture program was restricted under AG Eric Holder, then AG Jeff Sessions re-instated the program in 2017. I  would like to know if ACPD continues to engage in asset forfeiture where the person is not charged with or convicted of a crime.  This is likely to disproportionately affect poorer people, immigrants and people of color, especially if they are disproportionately stopped by ACPD, because they are also often underbanked and more likely to be carrying larger amounts of cash on occasion._x000D_
_x000D_
Please examine ACPD' s practices with respect to asset forfeiture. If possible, data about past seizures of money and/or property should be examined to determine how many people have been affected by this, the demographic breakdown, if available, and what percentage of assets seized were connected to an actual charge and a court finding of guilt._x000D_
_x000D_
For a little background info on asset forfeiture, see https://www.ncsl.org/research/civil-and-criminal-justice/evolving-civil-asset-forfeiture-laws.aspx</t>
  </si>
  <si>
    <t>External assessment on police policies</t>
  </si>
  <si>
    <t>Focus on local issues, not issues outside Arlington</t>
  </si>
  <si>
    <t>Please focus on Arlington County police programs and actions. Many members of the public continue to list issues outside of the area.  Interview members of community who worked with or have had interactions with the Arlington County police.
I want to call out that the county staff utilize police to cover their responsibilities, including after hours and possibly dangerous situations.  In all of the discussion to defund police, are you considering impact to Arlington County’s other departments for all of things county staff relies upon our police officers to do?
They go in after hours when your code enforcement is off duty, such as for noise complaints, and much more.  Police staff also transport mental health cases to an open bed, sometimes many hours drive away.  Officers’ entire day taken because we do not have adequate resources in the area and close by.</t>
  </si>
  <si>
    <t>Follow commission on civil rights for police reform</t>
  </si>
  <si>
    <t>Hire expert consultants to advise on policing policies</t>
  </si>
  <si>
    <t>Improve police and community relations</t>
  </si>
  <si>
    <t>2. The current state of the relationship between law enforcement and communities nationwide is awful.  The relationship in Arlington is somewhat better; however there's always room for improvement.  Right now, residents are somewhat fearful of calling the police for assistance with de-escalating a situation for fear of losing their own lives. We have all seen the tragic outcomes (i.e., George Floyd, Breonna Taylor, and Jacob Blake) of police using overly aggressive law enforcement policies, practices, and tactics.  Therefore, additional training and education would be a good first step in helping officers de-escalate rather than escalate a situation.</t>
  </si>
  <si>
    <t>Police interaction with teenagers.  My teens have had several interactions with police officers that I was not made aware of until after the fact.  It's not ok for police officers to question teens without a parent present.  One of my teens (who attends private school and therefore has a different school schedule) asked my permission if they could go meet their friends at WL for lunch.  Having moved here from an area with open campuses, I didn't see the issue, and said yes.  Next thing I know, an SRO had stopped him, called him into a room and asked him to sign a MISDEMEANOR TRESPASSING form which would have banned him from APS activities including football games.  Thankfully, my son called his dad and his dad was able to advocate for him.  He did not sign and the police officer sent the paper home which read: parent says don't sign. Our question was WHY WERE THE POLICE INVOLVED?  WHY A MISDEMEANOR?  WHY DIDN'T AN ADULT CALL US?  Just kick the kid off campus if they aren't supposed to be there.  People are treated like criminals as the default.</t>
  </si>
  <si>
    <t>Limit scope/role of police</t>
  </si>
  <si>
    <t>NA: See response to another question</t>
  </si>
  <si>
    <t>No need for PPG</t>
  </si>
  <si>
    <t>Police should have body cameras</t>
  </si>
  <si>
    <t xml:space="preserve">
The County needs to institute body worn cameras across the board.  As one of the wealthiest counties in the country, there is no excuse for not having a robust BWC policy and practice.  </t>
  </si>
  <si>
    <t>Racial justice must be core of PPG</t>
  </si>
  <si>
    <t>Remove biased officers, stop over policing, utilize mental health resources</t>
  </si>
  <si>
    <t>Remove white supremacists/racists in Arlington</t>
  </si>
  <si>
    <t>Review APS resource officers</t>
  </si>
  <si>
    <t>In my experience, counselors we're severely overworked in APS. By being both a career and college advisor as well as the school's only therapist for to students- I think this could be an area of where redirection funding and attention could better our community. Will funding be integrated in to other options for social protection like clinical psychologists for students at APS. Are resource officers in APS going to be reviewed as well?</t>
  </si>
  <si>
    <t>Stop over policing of South Arlington</t>
  </si>
  <si>
    <t>The over policing of South Arlington, specifically Barcroft, Arlington Mill, Green Valley. Children and families are subjected to police constantly patrolling streets, posting up and hiding in areas where people are unable to see them. Police presence on Four Mile Run, where people are just trying to work out and they are made uncomfortable . I have never seen police in any of the parks or trails in North Arlington. Their presence makes the community scared instead of feeling safe. Their attempts at community outreach are facetious by trying to buy the affection of those who live here with free giveaways. Even the disproportionate rate of students referred to ACPD off of disciplinary issues from the Southside has created a rift between them and us.</t>
  </si>
  <si>
    <t>Stop racial profiling</t>
  </si>
  <si>
    <t xml:space="preserve">1. Racial profiling of unarmed Black men being stopped while driving home through the streets in the neighborhood(s) where they live.  During such stops, the officer(s) repeatedly uses intimidation and fear tactics such as:  following and/or tailing a driver on their way home from the store or a place of business; asking threatening questions about what is inside the driver's trunk and implying that the driver is hiding something; inquiring about whether or not the officer can look inside the trunk or car; questions about the car's ownership (even though driver's license and car registration has already been given to the officer); and creating a level of fear and mistrust of police officers; especially in minority communities. </t>
  </si>
  <si>
    <t>Stop unwarranted/escalated response by police</t>
  </si>
  <si>
    <t>Thank you ACPD</t>
  </si>
  <si>
    <t>Ticket noise violators</t>
  </si>
  <si>
    <t>ACPD is doing a good job; no need for mental health reform</t>
  </si>
  <si>
    <t>What a joke - law enforcement is doing a great job in Arlington and please continue to LET THEM DO IT without all this soft criminal-apologist talk of mental health support somehow helping out criminals in our hometown. And DO NOT EVEN THINK OF DECRIMINALIZING DRUGS, INCLUDING MARIJUANA IN OUR BACKYARDS FOR OUR KIDS. IT HAS FAILED MISERABLY EVERY PLACE IT HAS BEEN TRIED and is the worst idea for our nation's youth that I've ever heard. If you've ever tried marijuana, you know that it's no harmless drug. People do crazy things and break other laws under the influence of any drug and particularly one that's readily available because it's been "decriminalized" by our idiotic new Soros-in-training chief prosecutor Tafti Degani who must be removed from office asap if not sooner. Our own lives and safety depends on it. Thank you</t>
  </si>
  <si>
    <t>Discourage police performance rewards based on infractions</t>
  </si>
  <si>
    <t>Follow commission on civil rights for police reform model</t>
  </si>
  <si>
    <t>Mental health and police co-responder model</t>
  </si>
  <si>
    <t>Need for a crisis hotline</t>
  </si>
  <si>
    <t>A hotline and a team of health professionals volunteering their time to respond to mental health related calls.</t>
  </si>
  <si>
    <t>Need for mobile crisis intervention team</t>
  </si>
  <si>
    <t xml:space="preserve">A mobile crisis intervention team integrated into the public safety system to ensure safe interactions with those facing mental crisis. </t>
  </si>
  <si>
    <t>Replace APS resource officer with counselor/therapist</t>
  </si>
  <si>
    <t>A shift in focus away from charging offending students within APS, toward counseling, therapy and meditation to place intention in solutions instead of punishment/incrimination for the young. Having a licensed clinical counselor (whose job is just that) available for students could mitigate need for police presence in schools.</t>
  </si>
  <si>
    <t xml:space="preserve">Social worker and/or mental health counselor should respond to mental health crisis </t>
  </si>
  <si>
    <t>In the United Kingdom, mental health calls are largely handled by the National Health Service, not police.
Globally, Indigenous peoples have long used and still do use traditional forms of governance and interventions in place of police and prisons.</t>
  </si>
  <si>
    <t>Training and partnerships between mental health professionals and existing agencies could lead to a hybridized or specialized cadre of responders that are knowledgeable and appropriately trained._x000D_
For example, if someone calls 9-11, they could get a firetruck or multiple police vehicles respond, depending on the day or night. In Arlington this could mean anywhere from 2-8 vehicles are dispatched. (over funded, over equipped police force with little crime to  control which necessitates police involvement and the criminal justice system._x000D_
If someone calls 9-11 for a mental health crisis specifically, the team responding respond should be trained in mental health. Any random police officer or gang of officers shouldn't show up and further traumatize or escalate a  situation that requires medial intervention. Mental Heath issues should NOT be a conduit between EMS and criminal justice system.</t>
  </si>
  <si>
    <t>Training for mental health professionals</t>
  </si>
  <si>
    <t>Training for health professionals to increase resistance to the every-day violence of policing, strengthen people’s skills to respond to community health needs in ways that minimize police contact, and ultimately decouple access to health care from policing.</t>
  </si>
  <si>
    <t>Accountability and reporting illegal police traffic activity</t>
  </si>
  <si>
    <t>Equitable deterrence mechanisms in lieu of traffic violation fines</t>
  </si>
  <si>
    <t>Piloting and adopting equitable deterrence mechanisms, such as sliding scale fines and the option to fix equipment violations in exchange for waived fines.</t>
  </si>
  <si>
    <t>Fund public transit; more traffic cameras</t>
  </si>
  <si>
    <t xml:space="preserve">It's simple - more money into public transit, make roads walkable and discourage driving. </t>
  </si>
  <si>
    <t>Improve traffic safety measures and limit police role</t>
  </si>
  <si>
    <t>Less traffic cameras</t>
  </si>
  <si>
    <t>Never cameras, the cost in litigation will exceed the predatory money making model that other places have tried and failed. But because Arlington is over-policed, the officers go out looking for anything and anyone to pull over. It's like going fishing for them. Everyone knows the police have quotas to fill and they can and will illegally search a vehicle for whatever reason.   A predator police officer saying "oh there is probable cause" winkwink is actually conducting an unreasonable search and is violating basic l rights. But- it  is a common practice by Arlington Police because they can just say "qualified immunity" and act as if they can do whatever until they  get disciplined- by  ACPD. _x000D_
Though the PPG is not focused on the question of qualified immunity, there needs to be better training, review of body camera footage and fellow officers speaking up to make traffic management NOT a conduit between civil and criminal statutes. This is interconnected with the problem of the Magistrate preparing  excessive and inappropriate charging based on which ACPD officers they work with- they all know each other- to use positions as bully pulpits to wage their little personal moral wars against women, people of color, people from certain areas of the County, whomever is the subject of the power trip.</t>
  </si>
  <si>
    <t>More traffic cameras and digital enforcement</t>
  </si>
  <si>
    <t xml:space="preserve">Rely on electronics or technology for as much traffic enforcement as possible. </t>
  </si>
  <si>
    <t>Repurposing part of the budget to invest in “self-enforcing” street redesigns, with an emphasis on calming traffic speeds and an approach to the curb that reduces the need for parking enforcement.
Expanding automated enforcement technology to include parking, bus lanes, bike lanes, failure to yield,  and protection at crosswalks</t>
  </si>
  <si>
    <t>More traffic cameras and digital traffic enforcement</t>
  </si>
  <si>
    <t xml:space="preserve">More traffic cameras so that there is no need for police to patrol. </t>
  </si>
  <si>
    <t>Police should prioritize public safety</t>
  </si>
  <si>
    <t>Reduce car usage in Arlington to reduce traffic violations</t>
  </si>
  <si>
    <t>Decreasing reliance on cars or making other forms of transportation more attractive to citizens. In turn, having more people on the street, out of cars, would create a self regulating community freeing up police calls for traffic emergencies. As always speed bumps, speed monitoring devices, and any additions of shrubbery and sidewalks to slow speeds of fast moving cars to allow for less need of police to do the job of ticketing.</t>
  </si>
  <si>
    <t>Remove racial profiling</t>
  </si>
  <si>
    <t>Absolutely NO profiling to pull people over. If someone has a broken taillight, mail them a notice.</t>
  </si>
  <si>
    <t>Remove traffic violation quotas</t>
  </si>
  <si>
    <t>Require police body cameras</t>
  </si>
  <si>
    <t xml:space="preserve"> Require a body camera for all police for any and all engagement with non-police. The PPG should follow the U.S. commission on civil rights report for police reform.</t>
  </si>
  <si>
    <t>Review traffic enforcement measures</t>
  </si>
  <si>
    <t>Secret shoppers for police department</t>
  </si>
  <si>
    <t>Transparency in reporting police enforcement</t>
  </si>
  <si>
    <t>Expanding transparency in reporting street and sidewalk enforcement, including geographic, race, and ethnicity data.</t>
  </si>
  <si>
    <t>Unsure</t>
  </si>
  <si>
    <t>Use evidence based data on traffic violations to inform polices</t>
  </si>
  <si>
    <t>Continue police funding, training and support</t>
  </si>
  <si>
    <t>Does not support alt. dispute resolutions</t>
  </si>
  <si>
    <t>Evidence based practices &amp; training</t>
  </si>
  <si>
    <t>Hold criminals accountable for actions</t>
  </si>
  <si>
    <t xml:space="preserve">Improve police and dispatcher training </t>
  </si>
  <si>
    <t>Better identify the needs of the caller. Callers can be unreliable judges of "danger." Homeless activity, drunkenness, and many domestic arguments can be solved through neutral non-binding action and simple de-escalation. But callers are often unaware of these options or have jumped to poor conclusions. Dispatchers should seek better information and avoid suggesting/projecting heightened event descriptions that result in irrevocable police involvement. Police and dispatcher training should include modules on the outcomes of improper charges and plea bargains on innocent citizens who face job discrimination and permanent records. Witness testimony should not be coached or sought under duress and must be corroborated after the duress has subsided.</t>
  </si>
  <si>
    <t>Programs to reduce poverty</t>
  </si>
  <si>
    <t>Restorative justice option for police to refer people to</t>
  </si>
  <si>
    <t>I would be in favor of using part of the ACPD budget to help support a restorative justice option that police could refer people to for a variety of situations, including neighborhood disputes or conflicts, and even some crimes. There are a number of places where police refer cases to restorative justice, including: 
Fairfax County (Alternative Accountability Program for youth), 
Longmont, Colorado (see https://www.lcjp.org/how-rj-works)
Estes Park, Colorado (see https://estespark.colorado.gov/restorativejustice)
Having alternatives will free up police time and resources as well as court resources.</t>
  </si>
  <si>
    <t>Review transportation/traffic policies</t>
  </si>
  <si>
    <t>Review of transportation practices as said above. Redesigning of high crime areas with objectives in self-regulating communities.</t>
  </si>
  <si>
    <t>Unarmed community de-escalators</t>
  </si>
  <si>
    <t>Use mediators and/or therapists to resolve disputes, not police</t>
  </si>
  <si>
    <t>CRB must be independent of the police department and can take action</t>
  </si>
  <si>
    <t>Any Civilian Review Board needs to have actual power and cannot just be a token offering to appease during a time of civil unrest.  Ideas include the ability to fine/write up/fire officers, change police policy, and be involved in negotiating the disastrous agreement that caused Arlington Officers to be used as political pawns for the president's photo op.</t>
  </si>
  <si>
    <t>CRB must be independent of the police department and can take action; transparency</t>
  </si>
  <si>
    <t>You need internal controls that assure all complaints are compiled and reviewed independently, i.e., not by the internal Affairs office.  Also, the public needs to know where to submit a complaint and/or video.  All complaints should be serial-numbered, and the person submitting the complaint should be told what it is so they can look it up, later.  Someone independent of the police (County Exec), Review Board, etc. needs to review the complaints and have assurance that all are accounted for and were handled  correctly.  Basically, anything that matters (complaints, particular police procedures, etc.) needs internal controls.  Without them, you're operating on hope.  To be effective, controls need to be (1) designed (conceived of), (2) implemented (put into effect), AND (3) in operation (actually working and in use by employees).  The GAO "Greenbook" provides an excellent explanation of internal controls.  _x000D_
_x000D_
In all aspects of police work, if it matters, you need internal controls to make sure it happens the way you want it to happen.  For example, if Arlington were to require patrolling officers to wear a camera, then there should be controls to know that they wear them (e.g., inspected by the patrolman's sergeant) AND turn them on.  This latter control could be electronic, like when you check your bank account and the page tells you the last time you logged on.  Failures to follow a requirement needs to be punished in some way that gets everyone's attention, e.g., leave without pay for 3 days or a week</t>
  </si>
  <si>
    <t>CRB must include people with knowledge of police practices and experience</t>
  </si>
  <si>
    <t>CRB should also review Office of the Magistrate</t>
  </si>
  <si>
    <t>CRB should review ACPD training, policies, use of force &amp; be recommend change to CM</t>
  </si>
  <si>
    <t>Diverse representation on the board and can take action</t>
  </si>
  <si>
    <t>Do not fund a CRB</t>
  </si>
  <si>
    <t>Establish an objective set of measures for police performance</t>
  </si>
  <si>
    <t>Follow Fairfax model</t>
  </si>
  <si>
    <t>Investigate misconduct, complaints, use of force</t>
  </si>
  <si>
    <t>ACPD public awareness on importance of following police orders</t>
  </si>
  <si>
    <t xml:space="preserve">ACPD should have a Police Open Data Initiative </t>
  </si>
  <si>
    <t>ACPD should promote BLM</t>
  </si>
  <si>
    <t>Defund civilian review board; fund transit and housing</t>
  </si>
  <si>
    <t>Defund the police</t>
  </si>
  <si>
    <t>Does not support PPG work</t>
  </si>
  <si>
    <t>I think the whole exercise is simply a political genuflect w/o any real substance or meaning as evidenced by the fact I have provided sever inputs with no responses. Simply an on line sponge to create the pretense of genuine concern. That is my honest impression. In a word, demonstrably useless to date.</t>
  </si>
  <si>
    <t>Empower Black advocates</t>
  </si>
  <si>
    <t>Increase pay for officer to increase quality of ACPD</t>
  </si>
  <si>
    <t>Noise standards for vehicles</t>
  </si>
  <si>
    <t>PPG should be empathetic</t>
  </si>
  <si>
    <t>PPG should review urban planning</t>
  </si>
  <si>
    <t>Remove police from PPG</t>
  </si>
  <si>
    <t>Thank You ACPD</t>
  </si>
  <si>
    <t>Thankful for PPG efforts</t>
  </si>
  <si>
    <t>Work together to impact change</t>
  </si>
  <si>
    <t>I think police department's across the country, including Arlington, are comprised of brave honorable men and women who do their job every day with valor and with no regard to race, political affiliation or attitude. And that most within the systems of law enforcement probably have a good idea what the issues and who the people are that create a resistance to policing change resulting in improvements in equity.  However, there exists a culture of Us vs them that limits the energy and momentum necessary to effect real and lasting change that most, including most within law enforcement, want to see take place. Keep up the good work, don’t resist change, and take emotion out of the equation. _x000D_
_x000D_
Lyle Kimbrell_x000D_
Arlington Resident</t>
  </si>
  <si>
    <t>Name</t>
  </si>
  <si>
    <t>Comments</t>
  </si>
  <si>
    <t>Anita Panwar</t>
  </si>
  <si>
    <t>mnpanwar@gmail.com</t>
  </si>
  <si>
    <t>Additional ACPD foot patrol</t>
  </si>
  <si>
    <t>Thank you so much for undertaking the reviewing of police policies and practices.
Arlington County police has been doing a great job ,but as a concerned citizen it would be wonderful if if some changes or improvements could be implemented. It would be reassuring and helpful if we saw some police officers just walking or patrolling the streets on foot. That would make them seem so much approachable and it would continue to build trust between our police and the community.
In addition if our police could be given training on ways to deescalate situations and use force only as a last resort. Thank you for considering the suggestions and for being so proactive.
Love living in Arlington and our police!</t>
  </si>
  <si>
    <t>Stephanie Thomas</t>
  </si>
  <si>
    <t>StephanieLynnThomas@outlook.com</t>
  </si>
  <si>
    <t>Alternatives to policing mental illness</t>
  </si>
  <si>
    <t>I am writing to ask that you support Arlington for Justice’s call for a new era of public safety. 
In 2015, 54-year-old Alfredo Rials-Torres was shot and killed by Arlington County police while having a mental health crisis at home. In response to a 911 call for a domestic disturbance, three officers arrived at his home in Ballston. Rials-Torres, who had a history of schizophrenia and going off his meds, suffered three gunshots to his upper body after a physical struggle with police. 
July is Black, Indigenous, People of Color (BIPOC) Mental Health Month. An estimated 1,000 people per year are fatally shot by police officers and 25% of these deaths are people diagnosed with a mental illness. According to the Treatment Advocacy Center, people with untreated mental illness are 16 times more likely to be killed during a police encounter.
However, people with serious mental illness make up only 3% of the U.S. population. 
The Washington Post found that in fatal shootings involving those with mental illness, police are often called by a concerned family member, neighbor, or member of the community. In recent years, police agencies nationwide have provided crisis-intervention training designed to help officers safely de-escalate confrontations with the mentally ill, but this has proven to be inconsistent. 
As the BIPOC Mental Health Month comes to an end and the nation reckons with the disproportionate harm that BIPOC suffer at the hands of police, I urge you to consider the ways Arlington can pioneer a new era of public safety.
Arlington County must invest in alternatives to public safety, protect BIPOC, and treat those with mental illnesses with the dignity, respect, and care they deserve.</t>
  </si>
  <si>
    <t>Susan Socha</t>
  </si>
  <si>
    <t>Susan.Socha@outlook.com</t>
  </si>
  <si>
    <t xml:space="preserve">I live in North Arlington, and yes, I have had a terrible and frightening experience with the Arlington Police Department.  As a matter of fact, if I never have to interact with them again, I will be a happy person.  It could have ended in tragedy, so at least that didn't happen.  It did and still does have an impact on my daughter that will last the rest of her life. 
If you need someone not of color to testify, or give a report, I am more than willing.  I called for mental health issues and instead got a full on adrenalin loaded police response with lights, guns and flak jackets.  </t>
  </si>
  <si>
    <t>Stephanie Fernandes</t>
  </si>
  <si>
    <t>stephaniefernandes@rogers.com</t>
  </si>
  <si>
    <t>Arlington for Justice mission</t>
  </si>
  <si>
    <t>On behalf of Arlington for Justice, we are writing to share our concerns about the role of the Arlington County Police Department, especially its recent actions on June 1, 2020 to remove nonviolent protesters who were lawfully protesting in DC, and our recommendations for reform. 
As Arlingtonians, we have protested, marched and held vigils to raise our concerns over the recent police murders of George Floyd and Breonna Taylor, and the hundreds of police killings all over the country for decades. We condemn these police murders and acts of violence. 
It is with this backdrop that we were especially distressed to learn of Arlington County Police Department’s involvement in removing people from Lafayette Park in Washington, DC on June 1, 2020 as reported in The Washington Post and other news outlets. These individuals were exercising their First Amendment rights and lawfully protesting against police brutality. We were surprised to learn that Arlington’s police officers were part of an effort to squash the constitutional rights and limit the voices of dissent against the federal government. 
We are outraged by our police department’s action. It raises serious questions about the use of mutual aid agreements, and more fundamentally, about the role of law enforcement in our community and how resources are allocated to meet the most basic needs of residents in our community. 
We urge you to adopt these recommendations: 
(1) Leadership 
We understand that Arlington Police Chief Farr will be retiring from his position at the end of 2020. This provides an opportunity to reconsider the police chief’s role. We urge you to: 
● Conduct a nationwide search with an emphasis on finding a police chief who is committed to justice system transformation, eliminating bias, and implementing new methods of policing. 
(2) Revamped Role 
We expect that you will engage the community and its stakeholders in deciding the future role of our police force to ensure that it is attuned to community needs. Towards that end, we urge you to: 
● Eliminate the School Resource Officers Unit in the Arlington County Police Department. 
● Reduce over-reliance on policing by establishing alternatives to calling the police &amp; educational efforts and alternative approaches to responding to mental health crises. 
● End policing of minor offenses that do not threaten public safety, such as fare evasion, possession of marijuana, and driving with a suspended driver’s license. 
● Repeal the ordinance that criminalizes failing to identify oneself to a law enforcement office (Arlington Code 17-13(c). 
● Establish enforceable protections against racial profiling to prevent police from intervening in community members’ lives and reduce over-policing in Arlington communities. 
● End Arlington law enforcement’s participation in the federal 1033 Program that provides military weaponry to local law enforcement. 
● End mutual aid agreements with federal agencies such as the Park Police, the National Guard and ICE. 
(3) Invest in community over law enforcement by reallocating resources 
As the police budget has increased by 35% in the last decade, we recommend that you: 
● Reallocate funding from eliminating the School Resources Officers Unit to fund more school social workers and school psychologists. 
● Reallocate at least 10% of Arlington County’s Police Department’s $74 million per year budget. 
● Freeze increases for Arlington County Police Department for the next five years. 
● Reallocate the resources from these budget revisions through a participatory budget process that would allow Arlington’s residents, especially communities most impacted by the criminal justice system, to democratically decide how to allocate funds towards services and programs, such as: 
○ Alternatives to calling the police
○ Pre-arrest diversion programs 
○ Health care services 
○ Substance abuse and drug and alcohol addiction treatment 
○ Mental health care services 
(4) Oversight 
To expand oversight of our police force, we ask that you: 
● Create a Community Review Oversight Board with subpoena power and a Community Complaints Office. 
● Remove barriers to reporting police misconduct. 
● For all stops by a police officer, require officers to give community members their name, badge number, reason for the stop and a card with instructions for filing a complaint to the Community Review Oversight Board. 
(5) Policy and Practice Reforms 
To expand best practices and reduce disparities, we urge you to:
● Conduct a comprehensive review of Arlington County Police Department’s “use of force” policy and update it by September, 2020 to ensure that it aligns with best practices, including banning knee holds (See Campaign Zero model use of force policy). 
● Ensure that dash cameras are installed and properly functioning in all police vehicles, and that police vehicles are not utilized when the camera is not properly functioning. 
● Immediately require Arlington County Police Officers to wear body cameras and establish effective policies governing their use (See ACLU Model Policy) as well as penalties for individual officers who turn off their camera.
● Consider &amp; undertake additional practice and policy reforms such as in the extensive recommendations in this report from national civil rights leaders: https://civilrights.org/wp-content/uploads/Policing_Full_Report.pdf 
(6) Recruitment and Staffing 
To increase the number of police officers who reflect the neighborhoods they serve in our community, we recommend that you: 
● Develop and publicly report a plan by 2021 with strategies such as providing housing assistance. 
● Expand successful community policing strategies in the Green Valley community throughout Arlington. 
(7) Accountability 
To ensure more accountability in our police force, we urge you to: 
● Make officers' disciplinary history publicly accessible. 
● Hold police officers who kill or seriously injure community members financially accountable. 
● Update the community feedback survey to allow input on residents’ experiences and perceptions of our police department. This input should be used to inform the department's policies, practices, evaluations, and pay incentives. 
(8) Transparency 
To increase transparency, we ask that you: 
● Increase data collection and public reporting to include the race and ethnicity of everyone involved in any interactions with Arlington County Police Department officers. 
(9) Justice Transformation Commission 
To ensure that these recommendations are fully implemented and Arlington residents are involved in our justice system transformation, we urge that you: 
● Immediately establish a Justice Transformation Commission with Arlington County public officials and community members together appointed to serve for the next six months to manage the implementation of these recommendations. The commission would: 
○ Meet every two weeks at locations accessible to the public 
○ Include time for public testimony 
○ Host public hearings so that you can hear from Arlington residents on how to effectively implement these recommendations 
○ Write &amp; release a report with recommendations on the timing of implementation of these recommendations 
Thank you for your time and consideration. We look forward to seeing your response to our recommendations and to working with you on these critical issues.</t>
  </si>
  <si>
    <t>Will Doggette</t>
  </si>
  <si>
    <t>doggette@gmail.com</t>
  </si>
  <si>
    <t>Chemicals used in non-lethal force, ACPD safety measures for police, mental health support for police</t>
  </si>
  <si>
    <t>A. Non-lethal force. A citizen's concern after many recent incidents with police and demonstrations is the use of "non-lethal" weapons. CS gas, rubber bullets, pepper spray, and other such weapons can cause serious injuries. The police officers are also exposed to airborne compounds. Do we have Safety Data Sheets for these chemicals? (as well as for ammo and other hazardous materials) Are SDS and other sources of information available to the public?
B. Vehicles. Are Police command post and armored vehicles appropriate for their expected uses? Are air filtration, fire safety, and other potential hazards to the occupants assessed?
C. ACPD Manual, Health &amp; Safety. The standard for this topic is the ANSI Z10 standard on health and safety management, since OSHA standards are obsolete on several relevant topics. 
C1. Is Bloodborne Pathogens training (plus pandemic control measure) up to date? 
C2. Is Hazard Communication (chemical right to know) training current, including all relevant hazardous materials? 
C3. Does the Hearing Conservation Program include annual audiograms for all firearms-qualified officers, noise monitoring, and use of double hearing protection (earplugs plus muffs) during firearms training and qualification? Shooter exposure to 9mm pistol impulse noise is over 140 decibels. Rifle and shotgun noise is probably over 150. This data should be included in required annual hearing conservation training. That training can be combined with lead exposure training regarding airborne lead and personal clean-up.
C4. Is respirator medical questionnaire, training, and fit testing provided for all officers who may wear respirators on duty, including N95 and filter cartridge types? Is there a written program?
D. Mental Health. Is there an ongoing program of education and counseling availability for suicide prevention? Is incident debriefing provided after stressful events?</t>
  </si>
  <si>
    <t>Stacey Edington</t>
  </si>
  <si>
    <t>Stacey.Edington@gmail.com</t>
  </si>
  <si>
    <t>Consider mental and physical needs before arresting someone</t>
  </si>
  <si>
    <t>Yesterday evening I was at Harris Teeter (South George Mason Drive) when I found a man passed out face down on the floor. I looked up to see an employee and after what felt like years of silence between us, I directed my attention to the man on the floor and asked "sir are you ok?", to which the employee replied "he's ok, he's just a little intoxicated."
After 20 minutes of shopping, I started seeing police enter the store and go to the man (still on the floor, eyes open but unable to respond to questions). Upon leaving the store, I heard no sirens or any indication that medical assistance was being given to this man.
This morning I contacted Harris Teeter and asked for what the protocol was in situations such as this. I was informed that they call 911 and explain the concern. I then contacted Arlington non-emergency line and explained what I saw and asked why police were dispatched instead of medical. The woman informed me that if someone is said to be intoxicated when calling 911, police are dispatched-- not medical. I continued to press and asked if someone is unable to get up from the floor and unable to respond to questions-- isn't that a medical concern? Her response was, "if the person is intoxicated, then no."
It is unfathomable that it is foremost important to arrest/charge someone than to 1st consider their medical needs-- and even more outrageous that is normal protocol. Furthermore, the report that the person is intoxicated may be inaccurate-- perhaps they were drugged or are having side effects from prescribed medication or a number of other explanations. 
Protocol for emergency response should be based on behavior/symptoms. If someone is destroying property, threatening others, intimidating others, creating an unsafe environment, or hurting themselves or others through words or actions-- I totally understand dispatching the police regardless of if that person is intoxicated or not. The behavior of this man was that he was lying on the floor in silence, clearly sick and not ok. He needed medical attention-- whether or not he was intoxicated is frankly irrelevant. The protocol for someone in a concerning medical state should be to send medical help. 
Thank you for your time and consideration. I am thankful this group exists and that I am able to reach out with concerns. If there is any additional information I can provide, please let me know.</t>
  </si>
  <si>
    <t>Robert Trudel</t>
  </si>
  <si>
    <t>Robert.Trudel@comcast.net</t>
  </si>
  <si>
    <t>Hold police accountable</t>
  </si>
  <si>
    <t xml:space="preserve">In the late 70s and early 80s while I worked at the National Criminal Justice Research Service I had the opportunity to read and review most of the existing research [a lot of which was done by the Urban Institute] on Community Based Policing and related police topics.  The problems in policing stem from a lack of accountability and what we, as a community and citizens, want our police to be.  The militarization which occurred as a response to 9/11 was disastrous.  The manner in which we recruit, screen, hire and train our police force given the awesome authority we grant them is criminal itself.  The unfortunate reality is that 1 out of 5 police officer can no longer adequately and safely perform their duties after five year due to a variety of physical and mental issues, including PTSD.
Policing does need to be reimagined, but do we have the political will and commitment to do it.
While I am willing to assist you in whatever manner I’m capable.  At 72 I am not able to be a social media warrior nor do I care to participate if all you want me to do is provide approval to some preconceived answers without my questions or possible dissent.  </t>
  </si>
  <si>
    <t>Dennis Whitehead</t>
  </si>
  <si>
    <t>dwhitehead@verizon.net</t>
  </si>
  <si>
    <t>Investigate ACPD's involvement in June 1 DC events</t>
  </si>
  <si>
    <t>Is an investigation and hearing into ACPD’s involvement in the May 31 - June 1, 2020 events in Washington, DC part of the PPG agenda?
If not, why?
The county government has chosen not to publicly (maybe even privately, for all we know) review ACPD’s participation in Washington, DC over those two days. The need for open hearings is all the more urgent with the appointment of Charles “Andy” Penn as acting Chief of ACPD. By Penn’s press release resume, he would have been the on-site commander of ACPD officers placed into jeopardy by Park Service Police in support of Mr. Trump’s “biblical" photo op..
We want to make certain this never happens again!</t>
  </si>
  <si>
    <t>Grant eale</t>
  </si>
  <si>
    <t>Police violating their own polices</t>
  </si>
  <si>
    <t>My wife and I welcome the establishment of a citizens review group to assess police policies and practices.  I was not certain as to how to communicate with the group so I decided that you as County Manager would know best.   I will state the purpose of this message up front.   But I ask that you take a few minutes to read the entire message, so that you may better understand the reasons and background for our request,  And consider whether any of the story be passed on to members of the citizens group.
We ask that the group include in its review an evaluation of ACPD's policies and practices regarding high speed chases and that it recommend development of a system  for monitoring the abidance with those policies. I will try to keep the reasons for our interest as short as possible.
I am a 74-year-old Vietnam veteran who retired from Homeland Security in 2004 after 34 years of Federal service.  Our daughter was 15 and a student at W-L in February 2002 when a brief high speed police chase resulted in a crash that took the lives of three of our young people.
Two of the young occupants of the car -- Ethiopian-born "TE' (age 18) and "TS" (age 15) died in the crash,  The driver "RB" (age 17) attempted to flee the scene and was pursued and apprehended nearby.  "AB" (age 15) was attempting to crawl from the vehicle when it burst into flames and she died. Her 14-year-old brother "KB" survived. Three young people dead and another charged by Mr.Trodden with murder. A tragedy almost beyond comprehension.
[As what we later learned about the conduct of the police in the minutes after the crash is not relevant to this request, I will not go into that here.]
We took an interest in the case in part because our daughter told us that ALL of the kids in the car were good kids who had not had any previous trouble with the law. Teachers, counselors and even the sister of "TS" testified to the character of "RB" at his sentencing.  Nonetheless, Judge Sheridan sentenced "RB" to 12 years as an adult  -- twice the sentencing guidelines. 
Though we had stayed back a bit to that point, after the sentencing we visited with "RB"s court-appointed attorney Matthew Foley.  He told us that there was nothing that could be done regarding the sentence.  As we stood to leave his office, he told us in almost a whisper:  "Do you know that the chase should never have happened.  That the police violated their own policies regarding hot pursuit"?  We were stunned that he was telling us this and wondered (and still wonder) why this was never brought up before or during the sentencing.  He then turned over to us two boxes of court and incident-related files, which we still have in storage.
So we became involved.  Note that Edward Flynn, who had been police chief when the crash occurred, resigned unexpectedly as Chief approximately 4 months after the crash, to be succeeded by Douglas Scott,We asked for and received  -- through then Chief Douglas Scott's assistant Lt. Grinder --  a copy of the policies regarding hot pursuit.    We reviewed them carefully and researched the policies of other urban jurisdictions. The policies in place on the night of the crash were relatively progressive, recognizing that hot pursuit in urban areas is very dangerous and should be reserved for serious felonies and or offenses involving a gun.  
What happened that night.  Court testimony revealed that the five teenagers had rented a motel room earlier in the evening and were drinking beer and smoking weed.  As "TE" was the most drunk, they asked "RB" (who had not been drinking or smoking) to be the designated driver to go home.  They pulled into the Hess station on Wilson to get gas.  A tow truck driver called 911 to report teenagers "acting suspiciously".  Police raced to the scene, including Officer Grady Jolley who, in violation of policy, left his moonlighting private job providing security at Whitlows to race to the scene.   At the sight of the police, "TE", who was drunk in the back seat screamed "Go. Go. Go".  "RB" did not know why but it was discovered later that "TE" had stolen the car and had put on different stolen plates. The police did not know that at the time. "RB" fled down Kirkwood as police cars chased closely at an ever-increasing high rate of speed.  At the bottom of Kirkwood -- at a right turn in the road  - the car left the road and crashed into the back of the drugstore.
We were appalled at how many policies the police had violated that night.  We asked for a meeting with Chief Scott.  He brought about a dozen uniformed staff.  He refused to comment at all on the incident at hand and never acknowledged that hot-pursuit policies had been violated.  He did tell us that the existing policies were under review and would be revised.  We left the meeting pretty unsatisfied because of the tight-lipped stonewalling but were encouraged that the policy revisions might make a positive difference in the future.  A couple of weeks later, we contacted Lt. Grinder, who reluctantly agreed that we could pick up the new revised policies at police headquarters. The surly desk sergeant who handed them to my wife warned her that he "better not see them tacked up on telephone poles".  
We were dumbfounded when we read the revised policies.  The revised policies were a giant step backwards.  They were extremely permissive to the police and would have allowed hot pursuit under nearly any circumstances  - at the discretion of the officers on the scene.  In effect, they would have retrospectively legitimized the pursuit that had occurred that night in February.  
We contacted Lt. Grinder who told us that he had been reassigned and could not help us anymore.  It seems that Chief Scott did not want us to see the revised policies.  Incensed and disappointed, we asked the County Board for a meeting.  We met with then-Board Chair Barbara Favola (who we are certain remembers this matter quite well) and an aide to the then-County Manager.  Ms. Favola appeared resigned to the stonewalling we had experienced with Chief Scott and the ACPD.  She had been provided with a copy of what she was told were the then-existing hot pursuit policies.  She appeared confused, as the policies she was provided were not the same as the revised policies we had been sent.  As we learned later, it appears that, perhaps because of our involvement, the policies had been reverted back to the policies that had been in place at the time of the crash.  She was unable to show us a copy of the policies she had been provided for the meeting.  Hot pursuit policies had been made "confidential" and could not be released to us  -- "the public".     Later that year, we filed a Freedom of Information Act (FOIA) request with the County Manager requesting copies of the hot pursuit policies. We received back page after page of materials with all relevant areas  -- 80-90 percent  - redacted.
We believe that Ms. Favola did the best that she could and that her involvement in the matter may have been instrumental in Chief Scott's reversal of his decision to implement his intended policy revisions -- revisions that would have left the cops on the street free to chase pretty much anyone they wanted to chase. Friends asked us why we did not "go public" with these experiences.  (Several friends also asked if we feared for our safety in the midst of all of this.)  We considered "going public"  to the news media.   But based on our experiences with Chief Scott and the ACPD, Commonwealth's Attorney Trodden (who we had made aware of all of this), Judge Sheridan who threw the book at "RB" and even court-appointed attorney Foley  -- we feared that someone would find a way to screw with "RB"  -- who would be under the control of the system for the next 12 years.  (Note that young and impressionable and otherwise very good-hearted "RB" was the only African-American in the group.)
We are forever changed by our experience.  We are excited about how much positive may come following the death of George Floyd and the emergence of Black Lives Matter movement.  We strongly believe that a review of police policies regarding high speed chases should be an important aspect of what will take place.  But we also ask that you consider sharing our story with at least one member of the group that has been formed -- and let the group decide whether there is more to our experience -- particularly with respect to honesty and transparency-- that the group might want to consider.</t>
  </si>
  <si>
    <t>William B Salkind</t>
  </si>
  <si>
    <t>william.salkind@gmail.com</t>
  </si>
  <si>
    <t>PPG should be diverse and inclusive</t>
  </si>
  <si>
    <t xml:space="preserve">    I’m a resident of Arlington. In reviewing an email from the Arlington County Government, it came to my attention that we will be reviewing police procedures. That’s obviously a good thing. 
    I’m wondering if you could tell me who chose the people who will be doing the review, and by what criteria were they chosen? 
     I ask, because it would appear that many parts of our community are represented and that’s good, but I notice that there does not seem to be anybody to speak explicitly for the victims of crime in Arlington County. 
    Could you please tell me why not? The average person in Arlington is protected by the police. The less affluent citizens of the county, those most at risk from crime, need a robust and highly professional police force to protect them from criminals. We all deserve that. Past and potential victims of criminals deserve a direct voice in this process. 
    Please reply here or call me at 571-214-3497. </t>
  </si>
  <si>
    <t>Carolyn Clark</t>
  </si>
  <si>
    <t>crclark@email.wm.edu</t>
  </si>
  <si>
    <t>I hope all is well. After reviewing the Police Practice Work Group, I was concerned that an educator from APS was not invited to participate. Especially, with a new focus to defund the police in public education. As a resident, school administrator, parent, and former police officer, I believe that we have some voices and mindsets left out of the conversation and away from the decision making table. Realizing that all community stakeholder can not participate in the planning process, consideration should be made for individuals that have a long standing collaborative history with ACPD. This health pandemic and civil unrest has motivated many in the community to reimagine and reform our current practices. Selecting a new Police Chief is just one strategy in reform, healing and change.</t>
  </si>
  <si>
    <t>Scott Gruber</t>
  </si>
  <si>
    <t>scottcgruber@gmail.com</t>
  </si>
  <si>
    <t>PPG should be transparent</t>
  </si>
  <si>
    <t xml:space="preserve">The creation of the Police Practices Group to review existing ACPD policies was a positive first step in ensuring all Arlingtonians feel safe and protected in our community, but it cannot operate in secret. I ask that the Police Practices Group conduct their business within public view by live-streaming their meetings, making agendas public in advance of the meeting, and publishing minutes after meetings have concluded. 
In addition, I request that this working group also consider a review of unnecessary “broken windows” laws that target marginalized groups - including immigrants and homeless individuals - with predatory fines, and are often the pretext for police violence. Is it really necessary to have armed police officers dispatched to address noise violations or disorderly conduct or public sleeping? A just community should explore non-punitive approaches that help rather than punish. 
We must maintain the public’s trust in this process. An open and transparent meeting process is the only way to ensure all Arlingtonians feel invested in this necessary work. </t>
  </si>
  <si>
    <t>Maria Winchell</t>
  </si>
  <si>
    <t>mmr.winchell@gmail.com</t>
  </si>
  <si>
    <t>I wanted to ask: Is the review board sharing its findings and recommendations with the public, or is that information only going to the County Manager and County Board? Are there differences in what types of information are going to which group?</t>
  </si>
  <si>
    <t>Paul Michalak</t>
  </si>
  <si>
    <t>p_michalak@verizon.net</t>
  </si>
  <si>
    <t xml:space="preserve">1)
Will this initial report by the outside group be made available to citizens that are not members of (external to) the Practice Group?
2)
The qualifier “initial” implies there will be a subsequent report(s). Will any subsequent reports be made available to citizens external to the Practice Group?
3)
Will material produced and analysis completed by the outside group and shared with the Practice Group (see footnote 1 in Practice Group's Scope and Topics) be made available to citizens external to the Practice Group?
4)
Will correspondence related to report content (e.g., clarifications, information requests, editorial comments, etc.) from the Practice Group to the outside group of policing experts and the outside group’s responses to these requests/comments be made available to citizens external to the Practice Group?
I ask these questions because attending any public meetings related to the Practice Group (or any subgroup) without access to at least some of the material the Practice Group members are reviewing/discussing will negatively impact and potentially significantly restrict the effectiveness of the participation of any citizens external to the Practice Group.
Thanks and I look forward to hearing from you.  </t>
  </si>
  <si>
    <t>Rebecca Reynolds</t>
  </si>
  <si>
    <t>rgr22203@gmail.com</t>
  </si>
  <si>
    <t>Reform the system</t>
  </si>
  <si>
    <t xml:space="preserve">1st of all, I think the Arlington Police do a good job for the most part. 
I do think that reform in Police ranks would be an improvement.   I believe that the present system is too militarist &amp; there are incentives &amp; encouragement to give more tickets &amp; make more arrest rather than focusing positive community involvement. Here is an example of what I have experienced;  when police are blocking a street  to change traffic patterns for a race, the policemen may be yelling &amp; being negative &amp; polarizing if when it is clear you are turning around to move away from the race route or you may have a question like when will the road be open again, you might be yelled at rather than having your question answered. Another thing that I have seen, is when the police come to our community meetings they come in all their police gear &amp; bullet proof vest, to me it is is off putting to have these guys come in all their riot gear.  </t>
  </si>
  <si>
    <t>Dick McNamara</t>
  </si>
  <si>
    <t>mcnamarar@verizon.net</t>
  </si>
  <si>
    <t>Training for new police officers</t>
  </si>
  <si>
    <t xml:space="preserve">I just received an announcement to apply for the 24th Arlington County Citizen’s Police Academy.  I do not think they want an old guy like me to attend, but I think this should be required for those appointed to the Police Practices Group who  will look over the Police policies and practices.  
Please read the scope of the CPA (below) and compare with the PPG and you will find many identical areas to be looked at.  This would be a great way to educate the PPG members about the current practices of the Arlington Police Department before their activities start and recommendations are created.   It is too bad the two outside independent consultants are not able to attend, but I think schedule may not permit that.         </t>
  </si>
  <si>
    <t>Tom Brannan</t>
  </si>
  <si>
    <t>jthbarl@gmail.com</t>
  </si>
  <si>
    <t>PPG must review the Mutual Aid Agreement</t>
  </si>
  <si>
    <t xml:space="preserve">     I was encouraged to read the email announcing the convening of Monday evening's Community Conversation regarding Police Practices, but then very disappointed when I read that Mutual Aid Agreements are "off the table."
     I was one of many Arlingtonians who were embarrassed that our Police officers were part of the sad episode that took place on and around Lafayette Square/Park in early June.  The Arlington Police were there because their presence was requested by US Park Police under a mutual aid agreement with the Park Police.  Apparently, no one in Arlington County Government made an inquiry with the District of Columbia Government or the Metropolitan Police Department as to their concurrence with our Police officers presence in the city.  The decision to send members of Arlington County Police Department's civil disturbance unit wearing riot gear to a small federal Park inside the District of Columbia and expecting that civil disturbance would be confined to that small space and not spill out beyond the Park onto DC streets was not well conceived.  In the days following that event, the Arlington Police Chief told those of us participating in a virtual community meeting that the order issued by the Park Police or perhaps the Justice Department to remove the protesters was "a lawful order."  In view of federal investigations and public hearings conducted since then, I'm not so sure it was. 
    I would like to have some confidence that my county's police department will not be "snuckered into" another such episode at the invitation of the US Park Police.  How can we have confidence that it will not happen again if the MOU with the US Park Police is not amended and the report (I presume the Police Practices Group will present its findings and recommendations in a written report at some point in the future) does not address the issue of mutual aid agreements with the US Park Police?
    May I remind you that it was the outpouring of community outrage at the presence of our Arlington County Police officers breaking up the peaceful protest at Lafayette Square that triggered this review of ACPD polices and practices.  And now we are supposed to accept that the triggering event is "Outside the Scope" of this review?  
    Thank you for your consideration.  Please share my concerns with the members of the Work Group.  </t>
  </si>
  <si>
    <t>In addition if our police could be given training on ways to deescalate situations and use force only as a last resort. Thank you for considering the suggestions and for being so proactive.</t>
  </si>
  <si>
    <t>jorella2@masonlive.gmu.edu</t>
  </si>
  <si>
    <t xml:space="preserve">Jose Orellana </t>
  </si>
  <si>
    <t xml:space="preserve">My name is Jose Orellana and I have an idea to combat the police brutality seen in this time period. The idea started as creating a text message system where people can text “police brutality” in the city, county and state they are in, for example “Clarendon, Arlington, Virginia” and perhaps taking a picture of the incident whichever is quicker and sending that to the police dispatcher. I read recently that some counties in Virginia such as Fairfax County and Arlington County have a text message police dispatcher line available. So, what remains is the campaign to push this idea along. Since there is a text message line, people need to be made aware that they can text the police dispatcher and implement this idea to combat police brutality. If there is a text message line with the number 911 in Arlington, Virginia then residents and visitors of that county need to be made aware if they witness police brutality in that county and if they’re in the city of Clarendon then to text “Police brutality in Clarendon, Arlington, VA” or “Police brutality in Clarendon” to the 911 line and the police authority will immediately radio the police in Clarendon, Arlington, Virginia and order them to stop conducting police brutality. That could save the lives of many. Also what I’m thinking of is to also take a picture of the situation, such as the officer and send it to the 911 dispatcher via text. That way the police authority can immediately radio call that specific officer and tell them to stop. It needs to be taken into consideration however, since it could be too long to take the picture costing the person’s life. That is my idea please let me know who else to contact to bring this idea into reality and save many people’s lives.  </t>
  </si>
  <si>
    <t>Police unions may testify but will not sit as voting members of any review board.</t>
  </si>
  <si>
    <t>Demilitarize the ACPD!</t>
  </si>
  <si>
    <t>DO NOT defund the police. I don't want to see the unrest in DC spill over into Arlington. I think a lot of problems are a result of people not respecting authority or not knowing how  to interact with the police and other authority figures. This is a problem with all ages and races.  We need to have police go into the schools and teach the kids how to interact with them.  For that matter, I am interested in attending a workshop for adults on how to interact with the police and what my rights are. I also think we need to have events where we can meet our police officers before there is trouble and develop relationships with them.</t>
  </si>
  <si>
    <t>This may be an area where a social worker or a mental health professional can work with the police and advise them and help diffuse a situation.</t>
  </si>
  <si>
    <t>Get rid of the traffic ticket quota.</t>
  </si>
  <si>
    <t>Maybe have neighborhood or community groups that can act as intermediaries between the police and community for things such as someone playing loud music._x000D_
_x000D_
DO NOT use the police in Karen situations such as someone calling to report someone not wearing a mask or social distance issues.</t>
  </si>
  <si>
    <t>Good idea, but I also think if there's an incident, people need to wait for the facts to come out instead of relying on mob rule/justice. We need to have our cops' backs.</t>
  </si>
  <si>
    <t>bgeig5@comcast.net</t>
  </si>
  <si>
    <t>Lyon Village</t>
  </si>
  <si>
    <t>Arlington Police over-police low-income, Black &amp;amp; Brown communities within Arlington. Generally, police in Arlington should be replaced with better resources (and the county does have the financial resources to do so).</t>
  </si>
  <si>
    <t>Police should not be called for mental health calls. Mental health professionals should.</t>
  </si>
  <si>
    <t>Traffic cameras should be more heavily utilized than police. Moreover, when someone has a traffic accident: an unarmed civilian task force should handle the documentation, not police.</t>
  </si>
  <si>
    <t>Offenses should all be handled through dispute resolution, RJ, and mediation instead of by police.</t>
  </si>
  <si>
    <t>There should be regular, diverse (ethnically, socioeconomically, professionally, educationally, etc.), and compensated civilian review boards, similar to juries.</t>
  </si>
  <si>
    <t>cduchan@gmail.com</t>
  </si>
  <si>
    <t>Thank you for deciding to track more factors in Arlington‘s stop, ticket, charge, jail process. In addition to looking at race, can you please keep track of income? That could reveal some interesting patterns both in who gets charged And what is the impact of that church.</t>
  </si>
  <si>
    <t>Not everyone has a Facebook account so using it as the platform for the August 31, 2020 meeting limited access. "Since they are technically not towns, these neighborhoods are referred to as “urban villages”. Some of the significant urban villages in Arlington County include Ballston, Clarendon, Courthouse, Crystal City, Lyon Village, Pentagon City, Rosslyn, Shirlington, Virginia Square, Westover, Williamsburg Circle, and Palisades."  Since Arlington County thinks of itself as urban villages, urban  policing methods should be tried; less driving around in cruisers and more walking or bicycle patrolling by police officers would encourage the community engagement and personal relationships truly needed to community police especially in heavy pestrain areas like Clarendon. This type of community engagement is something I have not witnessed in my almost 4 decades of living here (in Lyon Park, Lyon Village, Cherrydale and now in Virginia Square) and this is shared by someone who spent over 40 years in law enforcement.</t>
  </si>
  <si>
    <t>Crisis Intervention training for police officers and working closely with mental health professionals as well as advocates for persons without homes and who are living unsheltered would enable more positive outcomes for encounters with those persons with mental health issues and without homes or shelter.</t>
  </si>
  <si>
    <t>Examination of the demographics for those stopped and cited and what citations are issued.</t>
  </si>
  <si>
    <t>These issues are prosecutorial in nature and she was elected by citizens to implement the platform she ran on.</t>
  </si>
  <si>
    <t>Areas of focus are the use of force, to included deadly force, and citizen complaints as well as police officer recruitment, retention and discipline to include terminations, also the demographics of those persons stopped and contacted both pedestrian and traffic . Additionally, what models/ software are used for crime analysis, predictions and resource allocation and distribution.</t>
  </si>
  <si>
    <t>Non APD law enforcement representation on the PPG would have been beneficial  to this emanination- those current PPG APD members could have been assigned as liaisons</t>
  </si>
  <si>
    <t>pollyhanson07@comcast.net</t>
  </si>
  <si>
    <t>Have meter maids making traffic stops not cops.</t>
  </si>
  <si>
    <t>nicolekmerlene@gmail.com</t>
  </si>
  <si>
    <t>Why can't you broadcast your meetings on the Arlington County website, and the County Board and Commissions do?  Many people--for all the right reasons--do not have Facebook accounts, and do not want them.  Why is it so hard to get transparency in this county?</t>
  </si>
  <si>
    <t>tcviles@aol.com</t>
  </si>
  <si>
    <t>Cherrydale</t>
  </si>
  <si>
    <t>Most humans are a least a bit mentally unwell at some point in life. Mental health condition is rarely a reason to offer 'discounts' to predators._x000D_
Using and selling recreational drugs can be quite hazardous to mental health, esp. in kids and young adults. Drug dealing should not be 'reimagined' as some nonviolent activity (with select exceptions for medical cannabis)._x000D_
Across all demographics, the mental health of victims of drug dealers and other violent predators can be greatly impaired on account of being victimized.</t>
  </si>
  <si>
    <t>Traffic enforcement saves everyone's life and limb, irrespective of demographics._x000D_
There is insufficient enforcement, which makes driving more dangerous than it needs to be._x000D_
To safely reduce enforcement, reduce driving by promoting biking, walking, and public transit.</t>
  </si>
  <si>
    <t>Key criterion should always be the public safety of innocent people. Decriminalizing crimes turns back the clock on civilization's progress. _x000D_
Through most of prehistory and history everywhere, the norm has been lawlessness or minimal law enforcement. Been there, done that, we are trying to evolve, not revert to the past._x000D_
A whole lot of children are receiving inadequate parenting, and often parents are in complete denial about their children's behavior.  Parent education/training is where preventive action is needed._x000D_
PreK-12 education should include raising consciousness about why laws exist and how laws help us be kind people and respect one another.</t>
  </si>
  <si>
    <t>Offenders who do not endanger themselves and others by resisting arrest, MUST be kept safe, safe from other inmates too, treated humanely, and if at all possible, rehabilitated. _x000D_
No death penalty.</t>
  </si>
  <si>
    <t>Victims ought to be heavily represented at every step of the process._x000D_
Physically protect society from violent offenders, do not minimize their offenses, and treat arrested and convicted offenders humanely._x000D_
_x000D_
Thank you. Best wishes.</t>
  </si>
  <si>
    <t>https://www.wweek.com/blindsided/ Portland tried to eliminate police from traffic safety. It didn't work. Speed, darkness, alcohol and drugs cause traffic fatalities. Nearly 40,000 each year. Lower speed limits, more streetlights, and DUI/DUID enforcement save lives.</t>
  </si>
  <si>
    <t>Why is no one from traffic engineering on the panel? If we are going to discuss traffic enforcement, we should also discuss engineering for better, safer roads that limit speed and injuries. The police have a hard enough job, we should at least engineer safer roads to help.</t>
  </si>
  <si>
    <t>https://www.madd.org/press-release/madd-opposes-berkeley-city-council-decision-to-shift-traffic-enforcement-to-civilians/</t>
  </si>
  <si>
    <t>Why is the police department being directed to engage in the enforcement of social distancing, a political solution to a non-political matter which should not be criminal, during the same period of time when the public feels police should do less, not be involved in non-criminal matters and  potentially not engage in traffic enforcement (when transportation safety is one of the largest sources of complaints from the public/areas of public Concern) ?</t>
  </si>
  <si>
    <t>Require DHS to be more proactive. Much of the issue is their lack of response and unwillingness to come out for evaluations (or they call the police to conduct welfare checks). There is very little community discussion on the systemic issues in DHS that result in mental health issues becoming the role of police.</t>
  </si>
  <si>
    <t>I think the public fails to consider traffic stops that result in coming into contact with violent persons, persons who are armed (lawfully or unlawfully) and drugs or other illegal items. This should not be handled by unarmed civilians. A lot of good proactive police work comes from traffic stops and would not be possible if this became electronic or not the role of police. Additionally the number of traffic complaints and concerns regarding transportation safety sent in are astronomical. The County must be forgetting that the public wants traffic enforcement and looks to the police for answers.</t>
  </si>
  <si>
    <t>Simply put, criminals must be held accountable. There is not enough evidence to support that early release results in lack of re-offending. The recent carjackings are a prime example. These individuals are people who are committing crimes for the fun of it and getting off in other jurisdictions that are not tough on crime. Our current prosecutor has moved to a model that ignores the harm done to victims when a crime is committed. We should not pursue models which favor the suspect and do not hold them accountable. _x000D_
_x000D_
Additionally, the public frequently thinks police make decisions to arrest people in cases. It should be remembered that an arrest may be mandatory in a case if a victim desires prosecution. This is not solely in officer discretion.</t>
  </si>
  <si>
    <t>A civilian review board must only exist if comprised of individuals who are knowledgeable in policing, use of force and other best practices in law enforcement. We cannot have uneducated people making such significant decisions.</t>
  </si>
  <si>
    <t>The PPG should be aware that despite what the vocal minority of the Public believes— that somehow the ACPD is an agency full of people who are out of control and disrespect the public — is not accurate. They should be required to do a ride along to see firsthand the volatile situations officers can find themselves in, and the types of safety concerns for officers that contribute to how they respond to calls for service.</t>
  </si>
  <si>
    <t>I’d like the PPG to know that I am very appreciative of the service the ACPD has provided and continues to provide to this community. We are grateful.</t>
  </si>
  <si>
    <t>Arlington-East Falls Church</t>
  </si>
  <si>
    <t>Police brutality idea _x000D_
_x000D_
Hello, to whom this concerns:_x000D_
 _x000D_
My name is Jose Orellana and I have an idea to combat the police brutality seen in this time period. The idea started as creating a text message system where people can text “police brutality” in the city, county and state they are in, for example “Clarendon, Arlington, Virginia” and perhaps taking a picture of the incident whichever is quicker and sending that to the police dispatcher. I read recently that some counties in Virginia such as Fairfax County and Arlington County have a text message police dispatcher line available. So, what remains is the campaign to push this idea along. Since there is a text message line, people need to be made aware that they can text the police dispatcher and implement this idea to combat police brutality. If there is a text message line with the number 911 in Arlington, Virginia then residents and visitors of that county need to be made aware if they witness police brutality in that county and if they’re in the city of Clarendon then to text “Police brutality in Clarendon, Arlington, VA” or “Police brutality in Clarendon” to the 911 line and the police authority will immediately radio the police in Clarendon, Arlington, Virginia and order them to stop conducting police brutality. That could save the lives of many. Also what I’m thinking of is to also take a picture of the situation, such as the officer and send it to the 911 dispatcher via text. That way the police authority can immediately radio call that specific officer and tell them to stop. It needs to be taken into consideration however, since it could be too long to take the picture costing the person’s life. That is my idea please let me know who else to contact to bring this idea into reality and save many people’s lives.</t>
  </si>
  <si>
    <t>jorella2@gmu.edu</t>
  </si>
  <si>
    <t xml:space="preserve"> I am submitting comments for the August 31, 2020 and ongoing efforts for the Community Feedback for the Police Practices Group (PPG).
 1.    What, if any concerns or considerations would you like the PPG to be aware of as they review the external expert assessment of ACPD?
 Please focus on Arlington County police programs and actions. Many members of the public continue to list issues outside of the area.  Interview members of community who worked with or have had interactions with the Arlington County police.
 I want to call out that the county staff utilize police to cover their responsibilities, including after hours and possibly dangerous situations.  In all of the discussion to defund police, are you considering impact to Arlington County’s other departments for all of things county staff relies upon our police officers to do?
 They go in after hours when your code enforcement is off duty, such as for noise complaints, and much more.  Police staff also transport mental health cases to an open bed, sometimes many hours drive away.  Officers’ entire day taken because we do not have adequate resources in the area and close by.
 2.    Policing and Mental Health: Strategies that might improve call responses that might require mental health expertise
 If additional mental health services shifted to Heath and Human Services, instead of police, consider all of the consequences to HHS staff.  Include transport vehicle, safety of staff and other consequences of dealing with individuals of potential risk to themselves and others.
 3.    Alternative Dispute Resolution, Restorative Justice and Mediation: Potential strategies in lieu of traditional policing or criminal justice strategies
 Our police officers have the training, hiring practices, ongoing programs and solid leadership we need.  They de-escalate situations.  
 From a resident’s perspective, I am a person who experienced benefit of police de-escalation training and practices.  I’ve also been the person talked to during an accident when I was the furious person.
 I rescue senior dogs, including one with brain damage issues from starvation and physical abuse.  My beloved Theia would bark.  A neighbor sent a letter, with no phone number or return address.  During the day, he stopped at my house when most people were at work.  Pre-Corona days.  He threatened and screamed at my mother.  Fortunately, three large male neighbors came out of their houses due this guy’s volume.  The person left, but my mother was terrified.  
 What happens if our neighbors weren’t home or didn’t hear?  I filed letter of concern with police.  No physical assault or battery, but I wanted the record of the incident on file.  Commander, now Deputy Police Chief, Quigley called to follow up.  She spoke with the man and we have not had repeat of the person.  This highlights her and other Arlington County police officers’ skills to de-escalate and address situation without arrest or court involvement.  Quigley used her skill with words.
 In a second case, I was the furious one.  First new car in 16 years and it was hit.  Nearly $5k in damages.  The 2 young police officers, one male and one female, helped me to calm down.  Their skills to de-escalate worked.  Young officers who received training to do the right thing.  Young officers covered a night time call, walking into an unknown situation.
 Continue police funding, training and support.  Evaluate how county staff is utilizing the police force to cover a wide range of responsibilities, especially in potentially dangerous situation.
 4.    Civilian Review Boards: Areas of focus for a Civilian Review Board in Arlington and types of models or approaches for Arlington County
 Chief Farr advocated and involved diverse members of the community.  His longstanding efforts for wide range of programs, including the proper training for his staff.  Different members of community have made comments that our crime rate is very low, so why do we need as many officer?  I brought it up during restructuring video – recorded and on the record.   Strategic Restructuring   His and his team's efforts over time reduced crime rates.  
Review their program for the restaurant program.  It was being considered for a nation-wide program via the Department of Justice.  Police officers work with restaurant management and staff to identify and confiscate fake licenses.  
 5.    What, if any other comments or suggestions do you have for the PPG to help inform their work?
 I have lived in places with corrupt officials, both domestically and overseas.  At age 17, I was plaintiff in American Civil Liberties Union (ACLU) lawsuit against my school district for unreasonable search and seizure, among other issues. When I decided to stay in Boston, my father was concerned about high crime.  I laughed and said at least in Boston, it’s not personal because of whom I am.  Overseas, I lived in police state and had run in with both regular police and secret police.  Even when I was mugged, I had no faith in local police to find or prosecute the individual.  
 My past horrific experiences with other police led me to participate and volunteer with Arlington County police. Look at the Arlington records and Chief Farr’s past efforts.  In Arlington County, we have a well-trained police department with long standing efforts to work with and for the community.
 Thank you,
Stefanie Pryor
Penrose Neighborhood</t>
  </si>
  <si>
    <t>Stefanie Pryor</t>
  </si>
  <si>
    <t xml:space="preserve">  I’m a resident of Arlington. In reviewing an email from the Arlington County Government, it came to my attention that we will be reviewing police procedures. That’s obviously a good thing. 
    I’m wondering if you could tell me who chose the people who will be doing the review, and by what criteria were they chosen? 
     I ask, because it would appear that many parts of our community are represented and that’s good, but I notice that there does not seem to be anybody to speak explicitly for the victims of crime in Arlington County. 
    Could you please tell me why not? The average person in Arlington is protected by the police. The less affluent citizens of the county, those most at risk from crime, need a robust and highly professional police force to protect them from criminals. We all deserve that. Past and potential victims of criminals deserve a direct voice in this process. 
    Please reply here or call me at 571-214-3497. </t>
  </si>
  <si>
    <t>Training for new officers</t>
  </si>
  <si>
    <t>NA: Response split and logged under several topics</t>
  </si>
  <si>
    <t>Police brutality alert/text message system</t>
  </si>
  <si>
    <t>Question/Comment</t>
  </si>
  <si>
    <t>Hiring of new Police Chief</t>
  </si>
  <si>
    <t>Public access to information, transparency</t>
  </si>
  <si>
    <t>Police must follow SOPs</t>
  </si>
  <si>
    <t>Deployment of policing resources</t>
  </si>
  <si>
    <t>Use of force</t>
  </si>
  <si>
    <t>CRB should be inclusive with law enforcement</t>
  </si>
  <si>
    <t>Use of body cameras</t>
  </si>
  <si>
    <t>Scope of PPG Study</t>
  </si>
  <si>
    <t>Members of PPG</t>
  </si>
  <si>
    <t>Police data, quality, transparency</t>
  </si>
  <si>
    <t>Success metrics for PPG</t>
  </si>
  <si>
    <t>APS representation on PPG</t>
  </si>
  <si>
    <t>Open all PPG meetings to the public</t>
  </si>
  <si>
    <t>Study to be inclusive of vulnerable populations</t>
  </si>
  <si>
    <t>Who made the decision to remove the APD from supporting Washington Metro Police during the protest/riot?</t>
  </si>
  <si>
    <t>Will the county commit to a nationwide search to replace the retiring police chief to ensure we attract and select the highest quality candidate for our community?</t>
  </si>
  <si>
    <t>What tools are you planning to analyze your data?</t>
  </si>
  <si>
    <t>Did Marcia just say they will be asking the officers if they are following their own procedures?</t>
  </si>
  <si>
    <t>I would like to know if you will be looking at how policing resources are deployed.</t>
  </si>
  <si>
    <t>How is ACPD identifying and removing white supremacists from its payroll?</t>
  </si>
  <si>
    <t>Who is the lead on escalation/ de-escalation issues? I would like to share some information off-line.</t>
  </si>
  <si>
    <t>Are you still planning on removing police resource officers from the schools?</t>
  </si>
  <si>
    <t>When will Arlington ban the use of chokeholds? I was shocked to learn that while MPD has banned this unconscionable use of force, Arlington has not.</t>
  </si>
  <si>
    <t>Will the APD commit to use mandatory body cameras?</t>
  </si>
  <si>
    <t>What about the interactions with the police that never make it into the 'data'. What are the protocols that dictate what interactions get written into a police report and become 'data' to be reviewed?</t>
  </si>
  <si>
    <t>Will the traffic enforcement group look at the use of surveillance tools and how they are used in the county?</t>
  </si>
  <si>
    <t>Will you look at restorative practices and how they might be used in schools as well as in policing?</t>
  </si>
  <si>
    <t>Will you provide public access to the police contract so that we are aware of whether there are measures that limit accountability?</t>
  </si>
  <si>
    <t>Please discuss what the plans are for the working group after December. Will this group transform to an oversight commission with subpoena power?</t>
  </si>
  <si>
    <t>When can we expect an independent citizens review board with subpoena power to investigate all ACPD uses of force?</t>
  </si>
  <si>
    <t>Will members of law enforcement of the CA's office be included on the CRB?</t>
  </si>
  <si>
    <t>Can the attorney share some examples of areas that this study is not looking at (what additional areas would a full department review consist of)</t>
  </si>
  <si>
    <t>At the end of the day, who will be responsible for drawing conclusions based for this group?</t>
  </si>
  <si>
    <t xml:space="preserve"> Will the APD commit to use mandatory body cameras?</t>
  </si>
  <si>
    <t>Will you provide a COMPLETE list of participants, including ex-oficio members and people responsible for analyzing any data?</t>
  </si>
  <si>
    <t>Is the group going to focus on APD data quality?</t>
  </si>
  <si>
    <t>What are the measures for success of the PPG?  How will we look back at the end of this process and know that this worked or it didn't?</t>
  </si>
  <si>
    <t>Will looking at internal data controls and collection methods be part of this?</t>
  </si>
  <si>
    <t>It was stated earlier that there would be an APS rep and a rep from homeless non-profit on sub-committees but I don't see names in the work group- who are they?</t>
  </si>
  <si>
    <t>Will this group be able to implement meaningful change this year if we don't have a new chief until 2021?</t>
  </si>
  <si>
    <t>Can you please explain restorative justice in layman’s terms? The explanation was confusing/inaccessible.</t>
  </si>
  <si>
    <t>Why aren't all of your meetings open to the public?</t>
  </si>
  <si>
    <t>With the restorative justice groups and the data that will be used it appears that there still exists a gapping hole for our vulnerable populations.  Do we have mechanism in place that can fill that hole.</t>
  </si>
  <si>
    <t>Can the county please repeal the requirement to self-identify upon request by police? That creates a very hostile situation for people who are not committing any violations. It codifies police harassment.</t>
  </si>
  <si>
    <t>Does restorative justice include people who may be serving time for crimes they didn't commit? I don't know if this is a problem in Arlington but I know it is in the rest of the country</t>
  </si>
  <si>
    <t>From the crime reports seems like a lot of criminals come from outside our community. Will there be any research into why this is, do they see our community as a soft target, and what can we do to prevent people from coming into our community to commit crimes?</t>
  </si>
  <si>
    <t>Restorative justice for innocent</t>
  </si>
  <si>
    <t>Crime in the DMV</t>
  </si>
  <si>
    <t>Why was the Emergency Preparedness Advisory Commission (with oversight of the police budget and policies) not invited to participate?</t>
  </si>
  <si>
    <t>PPG should be inclusive of EPAC</t>
  </si>
  <si>
    <t>Who chose the Chairs for these subcommittees???? To be frank, the PPG does not need to wait for the General Assembly for Arlington County to implement a Civilian Review Board w/Subpoena Power. At this point, it is not about if, it is about what type of CRB and to what extent they have independent oversight..</t>
  </si>
  <si>
    <t>Restorative justice examples</t>
  </si>
  <si>
    <t>For Restorative justice, could the speaker give some examples of how these relationships are repaired?</t>
  </si>
  <si>
    <t>More on RJ - What if it's the state that's committing the harm how does restorative justice work then</t>
  </si>
  <si>
    <t>Will the county allocate funds to provide training to officers on how to affirmatively intervene in fellow officer wrongdoing? We can't expect them to perform well if they've never practiced, for example, physical intervention against an arresting officer</t>
  </si>
  <si>
    <t>Bystander training for officers</t>
  </si>
  <si>
    <t>Please let the audience know how the subcommittee chairs were chosen. This is important to know. Transparency</t>
  </si>
  <si>
    <t>Regional PPG efforts</t>
  </si>
  <si>
    <t>Is Arlington working with any other counties/cities on their policing approach? Is there a certain model that the PPG would consider a best practice?</t>
  </si>
  <si>
    <t>Can a social worker accompany the police to meet with the mentally ill?</t>
  </si>
  <si>
    <t>Filming interactions with police</t>
  </si>
  <si>
    <t>In response to the Arlington PPG live session, would it be possible to "audit" the police when they are pulling cars over for speeding or other reasons? Would drivers be able to use webcams to record the police discussion after being pulled over? If so, could the recording be used in court, if the police officer violated police practices? IE: by lying about reason to pull over the driver, by treating them unfairly, etc. If this is not possible for legal reasons, then what other police auditing is taking place or can take place in the future?</t>
  </si>
  <si>
    <t>PPG and new AC Police Chief</t>
  </si>
  <si>
    <t>When will this group implement changes--before or after new police chief?</t>
  </si>
  <si>
    <t>We live in a highly interconnected jurisdiction, and many criminals in Arlington come from surrounding jurisdictions. Will the PPG study this complex issue?</t>
  </si>
  <si>
    <t>Should people from other jurisdictions be treated differently than people from Arlington?</t>
  </si>
  <si>
    <t>How long will it be before all ACPD is required to wear body-cams?</t>
  </si>
  <si>
    <t>What is the name of the organizational psychologist who will be working on the team in a data analysis position?</t>
  </si>
  <si>
    <t>PPG data analysis</t>
  </si>
  <si>
    <t>Where are the statisticians and staff who are responsible for providing data?</t>
  </si>
  <si>
    <t>who's choosing Arlington County's new police chief and what's the criteria to be used in this choice?</t>
  </si>
  <si>
    <t>What is the Arlington police's position on chokeholds and no knock warrants?  What about qualified immunity?</t>
  </si>
  <si>
    <t>What is ACPD doing to screen officer candidates for involvement in racist extremist groups such as The Proud Boys and The Three Percenters</t>
  </si>
  <si>
    <t>IA - What is ACPD doing to encourage officers to report and intervene when they see a fellow officer breaking policy or the law?</t>
  </si>
  <si>
    <t>What types of offenses would be handled by restorative justice? I can't imagine why any victim would want to participate in this, especially with violent offenders</t>
  </si>
  <si>
    <t>Is Arlington working w any other cities/counties on their approach?</t>
  </si>
  <si>
    <t>I understand that ACPD has been requesting body worn cameras. Why haven't they received them?</t>
  </si>
  <si>
    <t>Background checks for new police hires</t>
  </si>
  <si>
    <t>Are there background check processes before hiring police officers that include personality/mental health aggressiveness towards other people, and searching for any past affiliations the applicant would have had with hate groups? IE: white supremacy groups or other prejudiced groups?</t>
  </si>
  <si>
    <t>ACPD military equipment</t>
  </si>
  <si>
    <t>Cost of PPG</t>
  </si>
  <si>
    <t>Why does ACPD have a giant warehouse full of military equipment in Alexandria?</t>
  </si>
  <si>
    <t>Are there any Returning Citizens in the PPG?</t>
  </si>
  <si>
    <t>How much are we spending on all these outside speakers and reviews?</t>
  </si>
  <si>
    <t>Does IA include the police union and qualified immunity?</t>
  </si>
  <si>
    <t>Virginia has chapters of several known racists extremist groups. What is ACPD doing to screen officers for affiliation with these groups?</t>
  </si>
  <si>
    <t>Open data and transparency</t>
  </si>
  <si>
    <t>1/3 of EDP arrests are for fail to ID? I'd like to see that data.</t>
  </si>
  <si>
    <t>Examples of successful PPGs</t>
  </si>
  <si>
    <t>Is there a city or location that PPG considers a best practice?</t>
  </si>
  <si>
    <t>When can I collecting data about the person being stopped or charged, etc., also collect income info. It will be interesting to see if that's correlated in anyway</t>
  </si>
  <si>
    <t>All their old data is deeply flawed. There is no ethnicity data at all. Two choice: black or white. This has inflated all of the numbers with regard to "white" people being policed and prosecuted.</t>
  </si>
  <si>
    <t>This review board looks very progressive, but they will get steamrolled by the cops on the board. Cops are experts at ducking oversight and reform</t>
  </si>
  <si>
    <t>I want to commend Arlington leadership on being proactive in exploring the issue rather than going on assumptions.</t>
  </si>
  <si>
    <t>Thank You Arlington</t>
  </si>
  <si>
    <t>I am very supportive of the efforts to examine alternatives to our current policing and criminal justice system like restorative justice and mental health services. I want to emphasize that I hope we don't simply rest on the "national standards" of policing, as we know the policing is a deeply flawed practice which has had racial disparities historically</t>
  </si>
  <si>
    <t>Restorative justice as alternative to policing</t>
  </si>
  <si>
    <t>A key point about restorative justice is not just the meeting; usually the parties reach an agreement about how to move forward, including what the person who committed the harm needs to do.</t>
  </si>
  <si>
    <t>Coordination with neighboring jurisdictions</t>
  </si>
  <si>
    <t>Adam, I agree that this is a complex issue - given that our prior prosecutor pointed revealed a lack of coherent strategy with sister jurisdictions on policing and detention in this context. That said, ACPD should not be targeting people from outside Arlington. I see a lot of people pulled over who are Black and have non-Virginia license plates. That this practice is disproportional is pretty obvious to the casual observer in the community. I also think that ACPD providing what amounts to a private police force for Pentagon City Mall, complete with their own office. This practice has driven a lot of prosecutions in Arlington for grand larceny and petit larceny. Similar situation at Virginia Hospital Center where the police also have an office.</t>
  </si>
  <si>
    <t>I want to note that restorative justice is important, but it will not be enough. We need off ramps (diversion) for people with mental health disorders, developmental disabilities and substance use disorders. At the same time, services need to be paired. Over and over again, I see the failure to address underlying needs associated with criminalization of juveniles who have mental health disorders or developmental disabilities.</t>
  </si>
  <si>
    <t>The biggest traffic violators are cops. But when you call 911 on cops breaking the law, ACPD has ordered dispatchers to ignore calls about cop crime.</t>
  </si>
  <si>
    <t>I have some concerns about the group's title. We need to look at these issues systemically. The police are not the only operators in the law enforcement arena.</t>
  </si>
  <si>
    <t>Rename PPG</t>
  </si>
  <si>
    <t>Police outside of schools, no collaboration with ICE, dismantle gang task force</t>
  </si>
  <si>
    <t>Hi, My name is Rose Espinola and I'm a member of La ColectiVA. I live in Clarendon. Policing is important to me because my dad was beat up by a cop when I was a kid, and every time I saw a cop growing up I would get nauseous with fear. My dream is for kids to grow up without experiencing police trauma. La ColectiVA has several demands for Arlington police: no collaboration with Immigration &amp; Customs Enforcement, ending surveillance through tech partnerships, police out of schools, and dismantlement of the gang task force. Thank you to the County Board for already committing NO to working with Amazon Ring. Thank you.</t>
  </si>
  <si>
    <t>HIPPA and mental health</t>
  </si>
  <si>
    <t>The police always say They cannot do anything regarding mentally ill people due to HIPPA.</t>
  </si>
  <si>
    <t>We don't use choke holds. Please stop saying that.</t>
  </si>
  <si>
    <t>I am thankful for your proactive  asking for an assessment, and for officers getting CIT to de-escalate situations with the mentally ill.</t>
  </si>
  <si>
    <t>Can you professionals use language that we the people can understand meaning normal terms not legally? Thank you</t>
  </si>
  <si>
    <t>Data analysis tools</t>
  </si>
  <si>
    <t>PPG subpoena power</t>
  </si>
  <si>
    <t>More information/POC</t>
  </si>
  <si>
    <t>Traffic surveillance tools</t>
  </si>
  <si>
    <t>Restorative justice in addition to policing</t>
  </si>
  <si>
    <t>Repealing requirement to self-identify</t>
  </si>
  <si>
    <t>Role of restorative justice when state is committing harm</t>
  </si>
  <si>
    <t>Does Arlington county have a police union contract that limits the work of this group?</t>
  </si>
  <si>
    <t>Restorative justice and mental health reform</t>
  </si>
  <si>
    <t>Especially for the subcommittee on restorative justice, please include those offices who will be affected as a result of any recommendation that comes from the group (i.e. probation etc). I agree with Ms. Patel and hope in  the end, we can help the community understand the role and responsibilities that these departments are charged with.</t>
  </si>
  <si>
    <t>Do not defund police</t>
  </si>
  <si>
    <t>Stop over policing black and brown communities</t>
  </si>
  <si>
    <t>ACPD should use urban policing methods</t>
  </si>
  <si>
    <t>NA: Specific question on joining Aug 31 session</t>
  </si>
  <si>
    <t>Police should not engage in non-criminal matters</t>
  </si>
  <si>
    <t>The most immediate and egregious ACPD action in need of examination is ACPD sending officers to Washington, DC on May 31 - June 1, 2020 against the wishes of DC Mayor Bowser and contrary to Virginia Governor Northam._x000D_
_x000D_
That they were placed under the command of Park Service Police and situated on the front lines to aggressively advance on peaceful protestors outside Lafayette Park utilizing various munitions is beyond the pale._x000D_
_x000D_
I had assumed Charles Penn, upcoming acting police chief, was the on-site commander in his capacity at the helm of the Special Operations and Tactical units, making his role of great public interest. Now, seeing Captain Wayne Vincent named in the lawsuit filed by the ACLU against Vincent as the on-site commander and individual officers screams for a full public examination of these events and the total failure of police leadership in a dangerous situation. I don't defend Captain Vincent since I do not know the details of his command conduct but this certainly appears that the leadership of ACPD is hanging Captain Vincent out to dry for their professional failure, also throwing in members of ACPD who were placed on the front lines thanks to the absence of leadership.</t>
  </si>
  <si>
    <t>Most regular citizens of all demographics, welcome police protection and wish for more of it, not less. _x000D_
Only predators and their co-dependents clamor for less or cheaper policing._x000D_
Quality policing is expensive. Arlington is fortunate to have wonderful police officers who are well trained. They are underpaid and under protected, and likely underappreciated._x000D_
Arlington would never have a Floyd case.</t>
  </si>
  <si>
    <t xml:space="preserve">1st of all, I think the Arlington Police do a good job for the most part. 
I do think that reform in Police ranks would be an improvement.   I believe that the present system is too militarist &amp; there are incentives &amp; encouragement to give more tickets &amp; make more arrest rather than focusing positive community involvement. Here is an example of what I have experienced;  when police are blocking a street  to change traffic patterns for a race, the policemen may be yelling &amp; being negative &amp; polarizing if when it is clear you are turning around to move away from the race route or you may have a question like when will the road be open again, you might be yelled at rather than having your question answered. Another thing that I have seen, is when the police come to our community meetings they come in all their police gear &amp; bullet proof vest, to me it is  off putting to have these guys come in all their riot gear.  </t>
  </si>
  <si>
    <t>Mental health response instead of policing</t>
  </si>
  <si>
    <t>Prior poor experience with ACPD on mental health issue</t>
  </si>
  <si>
    <t>DHS to be more proactive on mental health issues</t>
  </si>
  <si>
    <t>Do not prioritize mental health</t>
  </si>
  <si>
    <t>Examine demographics of traffic violations</t>
  </si>
  <si>
    <t>Lower speed limits and add streetlights</t>
  </si>
  <si>
    <t>Traffic engineering</t>
  </si>
  <si>
    <t>Continue to support traffic enforcement</t>
  </si>
  <si>
    <t>Neighborhoods to act as intermediaries between police and community</t>
  </si>
  <si>
    <t>Dispute resolution instead of policing</t>
  </si>
  <si>
    <t>Prioritize public safety and do NOT reduce law enforcement</t>
  </si>
  <si>
    <t>PPG should not include police unions</t>
  </si>
  <si>
    <t>Wait for incident facts before summoning PPG</t>
  </si>
  <si>
    <t>PPG should be diverse, inclusive, and paid</t>
  </si>
  <si>
    <t>Focus on use of force, citizen complaints, officer recruitment, and data/demographics</t>
  </si>
  <si>
    <t>No use of force for cooperating offenders</t>
  </si>
  <si>
    <t>Demilitarize ACPD</t>
  </si>
  <si>
    <t>Protect victims and convict offenders humanely</t>
  </si>
  <si>
    <t>Non APD law enforcement representation on the PPG would have been beneficial  to this examination- those current PPG APD members could have been assigned as liaisons</t>
  </si>
  <si>
    <t>When my autistic son was doing self-injurious things in my house I called the police for help.  He was banging his head and it was impossible to restrain him.  6 police officers were dispatched to my home and the third team arrived and handcuffed him.  It is the last time I will ever expect humane help from the police so long as people like that are allowed on the force.  Fire those people who are afraid of special needs people.</t>
  </si>
  <si>
    <t>Share your thoughts on de-escalation tactics, lethal and non-lethal force, foot and vehicle pursuits, or any other comments you have on use of force.</t>
  </si>
  <si>
    <t>Share your thoughts on police academy training, training for implicit bias, crisis intervention or any other comments you have on training and supervision.</t>
  </si>
  <si>
    <t>Share your thoughts on body-worn and vehicle dash cameras, policies regarding use of this equipment or any other comments you have on cameras.</t>
  </si>
  <si>
    <t>Share your thoughts on screening for bias, psychological evaluation, mental health programs, process for officer evaluation, promotion and leadership development programs, compensation-including pay and benefits or any other comments you have on recruitment and retention.</t>
  </si>
  <si>
    <t>Share your thoughts on statistics, structures and procedures, effectiveness through an anonymous climate survey, grievance processes, use of force investigations or any other comments you have on internal affairs.</t>
  </si>
  <si>
    <t>Share your thoughts on reviewing data collected for arrests and stops over the past 3 years, ensuring its consistency or any other comments you have on data/statistics.</t>
  </si>
  <si>
    <t>Share your thoughts on strategies that might improve call responses that require mental health expertise or any other comments you have on mental health and policing.</t>
  </si>
  <si>
    <t>Share your thoughts on potential models for traffic enforcement that might be applicable for Arlington or any other comments you have on traffic enforcement and policing.</t>
  </si>
  <si>
    <t>Share your thoughts on potential alternative dispute resolutions, such as restorative justice, mediation, etc., in lieu of traditional policing or criminal justice strategies.</t>
  </si>
  <si>
    <t>Share your thoughts on areas of focus for a Civilian Review Board in Arlington and types of models or approaches for Arlington County or any other comments you have on the Civilian Review Board.</t>
  </si>
  <si>
    <t>What, if any, considerations would you like the independent external experts to be aware of as they conduct the assessment of ACPD?</t>
  </si>
  <si>
    <t>What, if any, other comments or suggestions do you have for the PPG to help inform their work?</t>
  </si>
  <si>
    <t>Entry Id</t>
  </si>
  <si>
    <t>Please see my question in the field below.</t>
  </si>
  <si>
    <t>You had posted a list of Arlington County's cooperation agreements with other law enforcement agencies, but I can't seem to find it now.  Where can I find it?</t>
  </si>
  <si>
    <t>tcviles1@gmail.com</t>
  </si>
  <si>
    <t>Dear PPG, why are you doing this?  We have an outstanding police force and no problems evidenced by what we have not heard.  I think you're a solution looking for a problem.  I also think you're falling for all the BLM nonsense.  They don't care about people, they are a Marxist organization that wants to promote anarchy and civil disorder. Just read their website and listen to accurate news. If anything, you should be further equipping our fine officers to meet that challenge when it comes to Arlington.  For my  part I think we should all be grateful for our Second Amendment rights that socialist politicians constantly attempt to eliminate!</t>
  </si>
  <si>
    <t>tedknight01@gmail.com</t>
  </si>
  <si>
    <t>Madison Manor</t>
  </si>
  <si>
    <t>Does the PPG's scope of work include an examination of deputy training and practices at the Arlington County Detention Facility?</t>
  </si>
  <si>
    <t>cmmart@verizon.net</t>
  </si>
  <si>
    <t>Tara-Leeway Heights</t>
  </si>
  <si>
    <t>I wonder if the external experts will survey Arlington residents to determine whether the police are viewed in a positive or negative light, and cross reference the results by ethnicity, race, age, gender, neighborhood, and other relevant factors.</t>
  </si>
  <si>
    <t>I am concerned about news that some want to pull the School Resource Officers out of the schools.  I am hopeful that if the PPG is examining this question, that you will determine, including through interviews with students, whether the SROs are offering positive mentoring to students, helping teachers to work with students who may have mental and behavioral health issues, and showing students generally that police officers can be positive members of the community.</t>
  </si>
  <si>
    <t>karen-mccarthy@hotmail.com</t>
  </si>
  <si>
    <t>I’m no expert but I do know that finding and keeping the right people is the foundation.  So I’d just suggest a greater focus in this area.</t>
  </si>
  <si>
    <t>Thank you for your work and thanks to our Arlington Police Dept.</t>
  </si>
  <si>
    <t>scott.mearns@comcast.net</t>
  </si>
  <si>
    <t>Arlington Heights</t>
  </si>
  <si>
    <t>kbalassiano@gmail.com</t>
  </si>
  <si>
    <t xml:space="preserve">What, if any concerns or considerations would you like the PPG to be aware of as they review the external expert assessment of ACPD? </t>
  </si>
  <si>
    <t>Mutual aid agreement</t>
  </si>
  <si>
    <t>PPG Scope of Work to examine training</t>
  </si>
  <si>
    <t>Greater focus on recruitment and retention</t>
  </si>
  <si>
    <t>Force should not be used in cases of mental health crisis</t>
  </si>
  <si>
    <r>
      <t xml:space="preserve">This is a log of all comments/questions emailed to the PPG email. </t>
    </r>
    <r>
      <rPr>
        <b/>
        <sz val="12.5"/>
        <color rgb="FFFFFF00"/>
        <rFont val="Calibri"/>
        <family val="2"/>
        <scheme val="minor"/>
      </rPr>
      <t xml:space="preserve">YELLOW highlights </t>
    </r>
    <r>
      <rPr>
        <b/>
        <sz val="12.5"/>
        <color theme="0"/>
        <rFont val="Calibri"/>
        <family val="2"/>
        <scheme val="minor"/>
      </rPr>
      <t xml:space="preserve">indicate comment has been logged in one of the previous respective tabs (Use of Force, Training, Cameras, Recruitment/Retention, Internal Affairs, Data/Statistics, Mental Health, Traffic Enforcement, Alt. Dispute Resolution, Civilian Board Areas of Focus, PPG Scope/Considerations, or Other). </t>
    </r>
  </si>
  <si>
    <t xml:space="preserve">This is a log of all comments/questions that were texted and/or sent via Facebook Chat during the August 31, 2020 conversation with the PPG. The questions/comments have been logged in one of the previous respective tabs (Use of Force, Training, Cameras, Recruitment/Retention, Internal Affairs, Data/Statistics, Mental Health, Traffic Enforcement, Alt. Dispute Resolution, Civilian Board Areas of Focus, PPG Scope/Considerations, or Other). </t>
  </si>
  <si>
    <t>I would be in favor of using part of the ACPD budget to help support a restorative justice option that police could refer people to for a variety of situations, including neighborhood disputes or conflicts, and even some crimes. There are a number of places where police refer cases to restorative justice, including: _x000D_
Fairfax County (Alternative Accountability Program for youth), _x000D_
Longmont, Colorado (see https://www.lcjp.org/how-rj-works)_x000D_
Estes Park, Colorado (see https://estespark.colorado.gov/restorativejustice)_x000D_
_x000D_
Having alternatives will free up police time and resources as well as court resources.</t>
  </si>
  <si>
    <t>In my experience, counclers we're severely overworked in APS. By being both a career and college advisor as well as the school's only therapist for to students- I think this could be an area of where redirection funding and attention could better our community. Will funding be integrated in to other options for social protection like clinical psychologists for students at APS. Are resource officers in APS going to be reviewed as well?</t>
  </si>
  <si>
    <t>A shift in focus away from charging offensing students within APS, toward counseling, therapy and meditation to place intention in solutions instead of punishment/incrimination for the young. Having a licensed clinical counselor (whose job is just that) available for students could mitigate need for police presence in schools.</t>
  </si>
  <si>
    <t>Decreasing reliance on cars or making other forms of transportation more attractive to citizens. In turn, having more people on the street, out of cars, would create a self regulating community freeing up police calls for traffic emergencies. As always speed bumps, speed monitoring devices, and any additions of shrubery and sidewalks to slow speeds of fast moving cars to allow for less need of police to do the job of ticketing.</t>
  </si>
  <si>
    <t>The most immediate and aggregious ACPD action in need of examination is ACPD sending officers to Washington, DC on May 31 - June 1, 2020 against the wishes of DC Mayor Bowser and contrary to Virginia Governor Northam._x000D_
_x000D_
That they were placed under the command of Park Service Police and situated on the front lines to aggressively advance on peaceful protestors outside Lafayette Park utilizing various munitions is beyond the pale._x000D_
_x000D_
I had assumed Charles Penn, upcoming acting police chief, was the on-site commander in his capacity at the helm of the Special Operations and Tactical units, making his role of great public interest. Now, seeing Captain Wayne Vincent named in the lawsuit filed by the ACLU against Vincent as the on-site commander and individual officers screams for a full public examination of these events and the total failure of police leadership in a dangerous situation. I don't defend Captain Vincent since I do not know the details of his command conduct but this certainly appears that the leadership of ACPD is hanging Captain Vincent out to dry for their professional failure, also throwing in members of ACPD who were placed on the front lines thanks to the absence of leadership.</t>
  </si>
  <si>
    <t>PPG should look at role of APS SRO</t>
  </si>
  <si>
    <t>PPG should reference demographical data</t>
  </si>
  <si>
    <t>Thomas Viles</t>
  </si>
  <si>
    <t>Tom@lawahl.com</t>
  </si>
  <si>
    <t>Access to Mutual Aid Agreement</t>
  </si>
  <si>
    <t xml:space="preserve">Dear PPG,
In July you posted a list (with hyperlinks) of Arlington’s police mutual cooperation agreements with other law enforcement agencies.  I can’t seem to find it anywhere now.  Where can I find it?  Thank you.
Thomas Viles
3447 14th Street North
202 277 8001  </t>
  </si>
  <si>
    <t>Prosecutor should resolve issues, not police</t>
  </si>
  <si>
    <t>ACPD should have a strategic restructuring and training</t>
  </si>
  <si>
    <t>Lynne Porfiri, Julie Shedd, Marcia Thompson, et al
I'm writing to ask if you can confirm actual police are part of these group discussions?  As they are the actual lives on the ground, I believe it's imperative that they participate.  
Is your goal to create change or have a statement to present to the county board?  or something else?
I personally see no problems with our SYSTEM.  We probably do have a few bad cops and I'd trust the good ones to ID them and speak up.  Educating officers that truthfulness and reporting isn't betrayal - but part of their service to the community - may be the best starting point.  Assuming the worst of our civil servants is NOT the best starting point, based on gossip via my neighborhood websites.  
Police officers are NOT the enemy and I think if you are including them you'd find many things you want could actually be agreement points -- (1) yes to car/body cams, to prove their innocence/justify their actions and (2) have mental health calls redirected or have a specific department within local police specially trained.  The thing is, a mental health call could come in and the individual could still be armed/dangerous.  Thanks for your time and consideration!
Look forward to a response from you.
Respectfully,
Christine Koach
zip 22205</t>
  </si>
  <si>
    <t>Chrissy Koach</t>
  </si>
  <si>
    <t>3rdhammergirl@gmail.com</t>
  </si>
  <si>
    <t>Police must be represented on the PPG</t>
  </si>
  <si>
    <t>I am interested in the county &amp; ACPD embarking on community education regarding WHEN to call for police; WHERE else to look for assistance; WHO is the best resource for the concern and WHAT can you do to find resolution that doesn't involved arrest and/or ticketing. HOW we can build a stronger community for all.</t>
  </si>
  <si>
    <t>godoggo@rocketmail.com</t>
  </si>
  <si>
    <t>Forest Glen</t>
  </si>
  <si>
    <t>Community education on what resources to call and when</t>
  </si>
  <si>
    <t>I hope everyone on the PPG views The Washington Post timeline video of events on June 1, 2020. Disgraceful that ACPD was thrown into this! 
https://www.washingtonpost.com/local/dc-protest-lafayette-square/2020/09/16/ca0174e4-f788-11ea-89e3-4b9efa36dc64_story.html?utm_campaign=wp_afternoon_buzz&amp;utm_medium=email&amp;utm_source=newsletter&amp;wpisrc=nl_buzz&amp;carta-url=https%3A%2F%2Fs2.washingtonpost.com%2Fcar-ln-tr%2F2b992ad%2F5f63c38f9d2fda2c36985ffe%2F596ca29fade4e24119d34261%2F10%2F52%2Ffcdae370bfdc00847b527b25d3a6c6d8</t>
  </si>
  <si>
    <t xml:space="preserve"> 	We desperately need more resources devoted to traffic enforcement. Who else has th o die or get injured before this happens?
We also need more effective work to stop property crimes such as cat break ins. And littering</t>
  </si>
  <si>
    <t>People are sick of crime and wondering why ACPD does not have a better presence.</t>
  </si>
  <si>
    <t xml:space="preserve"> 	Lwr202@gmail.com </t>
  </si>
  <si>
    <t>Highland Park Overlee Knolls</t>
  </si>
  <si>
    <t>Compare apples to apples. An allegation against ACPD's statistics are a disproportionate number of arrests of minorities compared to the percent of minorities residing in Arlington. The problem is, ACPD does not only arrest Arlingtonians. If they did, this would be a problem. Dig deeper into the statistics and see where the arrestees reside. Betting most of the minority arrestees reside in DC or MD. Also, has anyone ever considered that policing is a reactive profession? They respond to the calls that they receive for the most part. Look at calls for service arrests vs. proactive arrests to really see if there is a problem. Maybe, just maybe, there is a disproportionate number of minorities actually committing the crimes they are being arrested for. Just a thought....</t>
  </si>
  <si>
    <t>Did not provide</t>
  </si>
  <si>
    <t>Dedicate more resources to traffic enforcement</t>
  </si>
  <si>
    <t>Increase ACPD presence</t>
  </si>
  <si>
    <t>Thank you so much for undertaking the reviewing of police policies and practices.
Arlington County police has been doing a great job ,but as a concerned citizen it would be wonderful if  some changes or improvements could be implemented. It would be reassuring and helpful if we saw some police officers just walking or patrolling the streets on foot. That would make them seem so much approachable and it would continue to build trust between our police and the community.</t>
  </si>
  <si>
    <t>Deeper dive into statistics and demographics</t>
  </si>
  <si>
    <t>Police need more financial support &amp;amp; training, not less.</t>
  </si>
  <si>
    <t>mskosan@hotmail.com</t>
  </si>
  <si>
    <t>I have been a volunteer with the ACPD for 20 years and I am proud to be affiliated with such a professional organization. I appreciate the work that the PPG is doing, but please look at the ACPD rather than comparing it to other departments and what is happening in the news. Yes, the ACPD can improve, but much has already been done.</t>
  </si>
  <si>
    <t>Please keep an open mind.</t>
  </si>
  <si>
    <t>amybarr@prodigy.net</t>
  </si>
  <si>
    <t>Cameras cameras cameras!!  The more eyes the better.  No citizen should be harassed for using a cel phone to record an event.</t>
  </si>
  <si>
    <t>Police unions and members who think endorsing Donald Trump is going to make things better are going to be in for a rude awakening if he wins.  Police are employees of the citizens of their jurisdiction.  They should stay under the radar and do their jobs.  _x000D_
American citizens mostly support their police.  But they also expect accountability._x000D_
Stay out of politics._x000D_
_x000D_
My responses might make you think I am anti police, but not so.  But I have seen enough film footage to know there is a problem that needs fixing ASAP.</t>
  </si>
  <si>
    <t>boblivesinarlington@yahoo.com</t>
  </si>
  <si>
    <t>We all live in such a safe and comfortable society that most citizens are completely divorced from any real hardships or threats to their own safety. This bubble of safety has changed perspectives to the point that force of any kind is seen as abhorrent and unnecessary. The truth is that force is and will always be necessary to preserve order. _x000D_
_x000D_
Officers are now reluctant to use force for fear of being unjustly treated by a mob that has no concept of policing. This allows situations to spiral out of control to a point where force is then the only option to avoid a much worse situation. Much like the axiom that an ounce of prevention is worth a pound of cure it should be understood that when warranted a little force used earlier in an encounter will prevent a much higher level of force later on. _x000D_
_x000D_
To this end we must do a better job of teaching officers better control techniques. Brazilian Jiu Jitsu is a much more effective way of controlling an individual than repeatedly striking them with a baton. A taser might work 50% of the time. OC spray contaminates officers as much as a suspect.  By giving officers a more effective tool (BJJ) it’s possible to reduce the need for higher levels of force and thus prevent situations from spiraling out of control.</t>
  </si>
  <si>
    <t>I believe that as a society we have to acknowledge that there is a severe lack of necessary long-term in-patient care for individuals with chronic mental health issues. No amount of training and personnel will make up for this gap between emergency service and (When it even exists) family care. This is a much larger issue that police are expected to deal with but have no ability to fix or prevent.</t>
  </si>
  <si>
    <t>A citizen review board is unnecessary in Arlington and would only serve to divert funds from more valuable programs that would net much greater gains in public relations and the effectiveness of police.</t>
  </si>
  <si>
    <t>We all need to acknowledge that our society is fundamentally broken and that police are doing their best to deal with it rather than blame officers for these issues. It is gaslighting on a national level when local attorneys (in uncounted jurisdictions not just our own) refuse to prosecute criminals and prioritize prosecuting officers and then blame police for the increase in crime.</t>
  </si>
  <si>
    <t>We need to end qualified immunity. It erodes the public’s trust in police when they are lacking real accountability for their actions. https://www.cato.org/qualified-immunity</t>
  </si>
  <si>
    <t>angelicalauver@gmail.com</t>
  </si>
  <si>
    <t>This form does not have a box for "Accountability," which it should. Indeed, the fact that Accountability is not included among the categories above speaks volumes. I selected training and supervision as the next closest category. Please see my accountability-related suggestion below.</t>
  </si>
  <si>
    <t>Nothing erodes public confidence in police more than the perception that they are insufficiently accountable for abusing their authority. And nothing contributes more to that perception than the legal doctrine of qualified immunity, which makes it impossible to sue a rights-violating police officer unless there happens to be a preexisting case on the books with nearly identical facts. Qualified immunity is immoral, unjust, and legally indefensible, and Arlington County should not wait for the courts or Congress to get rid of it. Instead, officers should be required to waive qualified immunity as a condition of employment and carry professional liability insurance, which the county could pay for:_x000D_
https://www.cato.org/publications/commentary/make-cops-carry-liability-insurance-private-sector-knows-how-spread-risks</t>
  </si>
  <si>
    <t>clark.neily@gmail.com</t>
  </si>
  <si>
    <t>John M. Langston</t>
  </si>
  <si>
    <t>I believe there should be an outside community involvement incorporated into the police department’s internal affairs. How is the investigation fair &amp;amp; equitable to officers being investigated by their senior counterparts? What if those conducting the investigations favor the officer under investigations? What if they dislike the officer under investigation? Community involvement is important to allow a neutral third party to provide input.</t>
  </si>
  <si>
    <t>I am more concerned about all the car jacking and car theft and vandalism around Arlington. Also more concerned about why businesses that attract gun violence along Columbia Pike are allowed to stay open and keep their liquor license. The realities of probably what many people are more worried about - safety and security in Arlington. Otherwise, it’s not worth the high cost of living and taxes to live here, especially for single professionals who don’t even have kids in the Arlington public school system.</t>
  </si>
  <si>
    <t>rebeccagruen@yahoo.com</t>
  </si>
  <si>
    <t>Cameras, body worn, are a waste of money in Arlington.  The number of complaints here vs DC is so low, the $$ paid for the equipment would be better spent on training or equipment.  If you’re buying them for the cops to protect themselves from this incompetent CA then I’m sold on the idea.   The car cameras and the interview rooms are enough.</t>
  </si>
  <si>
    <t>Civilian review board?  Like I said, we don’t have enough problems for a group to review to experience.  Maybe they can train in DC or Baltimore then come back to Arlington thanking their lucky stars they don’t live in either of those poorly run cities.</t>
  </si>
  <si>
    <t>kilr13@aol.com</t>
  </si>
  <si>
    <t>Yorktown</t>
  </si>
  <si>
    <t>Body worn cameras should not be a priority for investment, considering the county's budget situation. While they add important context, their cost means the value add is minimized.</t>
  </si>
  <si>
    <t>Research has shown that unconscious bias trainings do little to address policing. Instead, the entire mindset of what it means to be a police officer needs to change. Arlington should look at how other countries with less violence have public safety officers and follow those models in terms of recruitment._x000D_
_x000D_
We should also not have a first in first out system of hiring/layoffs. New recruits need to feel like they will not be the first cut._x000D_
_x000D_
We should also pay police generously.</t>
  </si>
  <si>
    <t>Internal affairs should be entirely outside the system of the police force and should report to a completely different structure. Separation must be cultural and social, in addition to workflow. Use of force investigations should go to a civilian review board.</t>
  </si>
  <si>
    <t>No one with a gun and a uniform should show up for a mental health intervention. We should have a robustly funded, 24/7 staffed and 911 connected office of mental health staff (well paid) who can work with people in mental and social problems.</t>
  </si>
  <si>
    <t>We should have a restorative justice pilot program that builds on successes in other cities, focused on crimes that have the greatest likelihood of successful alternative resolution.</t>
  </si>
  <si>
    <t>bendavanzo@gmail.com</t>
  </si>
  <si>
    <t>Aurora Highlands</t>
  </si>
  <si>
    <t>I strongly support efforts to train police on implicit bias and how to fight it. _x000D_
_x000D_
I think Arlington Police supervisors should have college degrees so they are more likely to have the breadth of knowledge, judgement and perspective to handle unusual and complex situations.</t>
  </si>
  <si>
    <t>I support the use of both body cameras and dashboard cameras.  Even if the evidence for reduction in improper use of force is weak, I think it provides valuable transparency that helps build trust between the police and the community.</t>
  </si>
  <si>
    <t>Arlington critically needs to spend a few hundred thousand dollars to have **24 hour code enforcement**.    We are an urban jurisdiction and so having code enforcement staff only working 8-4:30 is silly.  it is ridiculous that we use the police to respond to barking dogs, loud parties, etc. on nights and weekends.   _x000D_
_x000D_
Using the police for these civilian jobs increases the risk of escalation.   If you're having a loud party, the person who first comes to the door should not be wearing a gun. _x000D_
_x000D_
It may even be cheaper to use Code Enforcement FTEs for this job instead of police FTEs</t>
  </si>
  <si>
    <t>Glad you are working on this and soliciting feedback from the community.  _x000D_
_x000D_
Most jurisdictions in Virginia get to elect their top law enforcement officer (who is the Sheriff).   In Arlington we don't have democratic control over the police, so strict oversight is even more critical.</t>
  </si>
  <si>
    <t>peter@peterowen.us</t>
  </si>
  <si>
    <t>ACPD does a great job and PPG is a joke. Completely unnecessary and a waste of tax payer money</t>
  </si>
  <si>
    <t>See above. No implicit bias. ACPD training is top notch. That is why 90% of Arlington citizens support them.</t>
  </si>
  <si>
    <t>All for BWC and dashboard cameras- it only helps the ACPD against false allegations and frivolous lawsuits</t>
  </si>
  <si>
    <t>Zero bias. Stop wasting the taxpayers money placating they 1% of Arlington residents who want this PPG</t>
  </si>
  <si>
    <t>See the above</t>
  </si>
  <si>
    <t>Stats are stats. Look at the 911 calls from the community and victims, they will show you the police respond accordingly to the 911 job they are given. It has nothing to do with race. If 69% of the calls say a white guy is the perp, 69% of the lawful stops and subsequent arrest shoul coincide with that</t>
  </si>
  <si>
    <t>Cops need to go out on mental health calls. Period. Social workers are not trained to deal with escalations that involve violence</t>
  </si>
  <si>
    <t>It’s all crap. Policing as it exists now works.</t>
  </si>
  <si>
    <t>No problem with a civilian review board. Only think that they should be able to recommend penalties to the current Chief.</t>
  </si>
  <si>
    <t>If it ain’t broke, don’t fix it.</t>
  </si>
  <si>
    <t>Close up your inquiry and stop pandering to the minority. Arlington residents live their coos</t>
  </si>
  <si>
    <t>jscanlon73@gmail.com</t>
  </si>
  <si>
    <t>Recruitment and retention seems to be one of the largest challenges facing departments all over the country. What can we do to make the Arlington County Police Department an attractive and competitive choice for those in the criminal justice field? _x000D_
Additionally, considering the fact that a very large percentage of Arlington County police officers have less than 5 years of law enforcement experience, what measures and/or funding can be appropriated to ensure they receive sufficient training so that they may mature in their careers quickly and effectively accomplish their purpose? _x000D_
There is also great concern that these inexperienced officers will not be prepared to move into senior leadership roles within the department, which will soon be vacant due to an unprecedented number of senior officers putting in for retirement.</t>
  </si>
  <si>
    <t>The Arlington County Police Department has expressed hesitancy over the years to enforce and engage in many civil disputes and issues involving mental illness. Such interactions oftentimes do not fall under the scope of police authority, however, the department's current policy is to respond to every call for service that the Emergency Communications Center receives (even if it is clearly not a criminal matter). The police department policy should not force officers to respond to calls related to mental illness, unless there is a clear safety issue, as it creates a negative (criminal) stigma when they are forced to interact with mental health patients who could otherwise be serviced by mental health professionals. _x000D_
Additionally, the police department exerts an enormous amount of time and manpower to facilitate Emergency Custody Orders (ECO's) and Temporary Detention Orders (TDO's). These often involve long distance transports to hospitals across the state. This function is entirely civil, not criminal, in nature. _x000D_
The Sheriff's Office has made it clear that it does not have the manpower to complete this function, though the purpose of the Sheriff's Office is to enforce civil actions such as these. What can be done to bolster manpower and funding for the Arlington County Department of Human Services and the Sheriff's Office so that the police department can step away from this inappropriate (and I believe often harmful) use of it's resources?</t>
  </si>
  <si>
    <t>As a resident of Arlington County I feel it has generally become a more dangerous place to live in recent years as crime seems to be on the rise. It is commonplace for vehicles and homes to be tampered with/stolen from and violent crime seems more prevalent in central and south Arlington. _x000D_
_x000D_
The Police Department seems to struggle to find effective ways to deter criminals and stop in-progress crimes. Additionally, when criminals are apprehended and charged, the Arlington County Court (specifically the judges and prosecutors) seem hesitant to hold criminals responsible for their actions. I feel Arlington County is becoming known throughout the DMV as a soft target for criminals who seek wealthy neighborhoods to plunder with little to no consequences.</t>
  </si>
  <si>
    <t>Hirschykiss@ymail.com</t>
  </si>
  <si>
    <t>Any person who serves to oversee police practices should attend a minimum 40 hour use of force training seminar complete with several scenarios to simulate split second decision making.</t>
  </si>
  <si>
    <t>Actual factual data from primary scholarly sources. not what arlnow, cnn, Fox News, Twitter or Facebook put out as ‘facts.’</t>
  </si>
  <si>
    <t>Any recommendations made by the PPG should be fact driven Using reliable data and not based solely on emotion and unreliable social media accounts of incidents far from Arlington.</t>
  </si>
  <si>
    <t>icampbell.1360@gmail.com</t>
  </si>
  <si>
    <t>The regional academy the Arlington County police use is a joke, Arlington should have its own in house academy where the focus would be on our community and the law.</t>
  </si>
  <si>
    <t>I think this could be a double benefit, for the community and the police department.  I also feel that information should be made public at the request of the general public and not hide behind the investigation clause of the FOIA.</t>
  </si>
  <si>
    <t>All data and records should be open to the public to review</t>
  </si>
  <si>
    <t>I feel this is a good thing for transparency in the disciplining a police officers and police supervisors.  The people on the board should be made up of community members with differing backgrounds and at least one non supervisor police member who lives in the county.</t>
  </si>
  <si>
    <t>jimtuomey@gmail.com</t>
  </si>
  <si>
    <t>Current use of force policy is adequate.</t>
  </si>
  <si>
    <t>Arlington County Police needs its own academy.  A Multi-jurisdictional academy caters to the lowest denominator due to different agencies maintaining different standards in performance. An Arlington specific academy  would enable the instructors, and the department, to hold recruits to higher standards, ensure they receive adequate training, and get rid of recruits who do not meet required standards.</t>
  </si>
  <si>
    <t>Civilian Review Board should not exist.</t>
  </si>
  <si>
    <t>More compensation and benefits should be provided to retain the high quality officers Arlington has compared to other departments</t>
  </si>
  <si>
    <t>Don’t screw up a good thing</t>
  </si>
  <si>
    <t>burgess1198@gmail.com</t>
  </si>
  <si>
    <t>Glencarlyn</t>
  </si>
  <si>
    <t>I think ACPD personnel are efficiently trained! If anything, I think more funding should be designated to police training (NOT defunded)!</t>
  </si>
  <si>
    <t>I think that police all over the country are having a hard time hiring personnel right now (who would want to be a cop today?!). I think one valuable incentive for hiring is their pay. Especially when they're expected to be enforce criminal law yet they receive (I'm assuming) only about 8 months of training. Think about it...a lawyer gets years of focusing and studying  law, yet a police office who has to enforce the law gets a few months. Additionally, I just looked up ACPD's starting salary and at $56,000 a year I would personally not be able to afford rent in Arlington! Higher salary = more qualified police officers.</t>
  </si>
  <si>
    <t>Overall, I think that ACPD is a great agency. I think that most of the police reform bills proposed or already passed are things that ACPD already practices.</t>
  </si>
  <si>
    <t>Training should be required annually and not just once.</t>
  </si>
  <si>
    <t>To update their staff on policies and re-train them annually for competency requirements.</t>
  </si>
  <si>
    <t>kharplark@gmail.com</t>
  </si>
  <si>
    <t>It is scary that police carry guns around at all times. Arlington should require police lock up their guns and only carry around tasers on a normal basis</t>
  </si>
  <si>
    <t>Ban people from being on the Arlington PD if they don’t live in Arlington</t>
  </si>
  <si>
    <t>example@example.com</t>
  </si>
  <si>
    <t>see comments below</t>
  </si>
  <si>
    <t>lpilot2004@comcast.net</t>
  </si>
  <si>
    <t>see below</t>
  </si>
  <si>
    <t>Perhaps a better focus should be on educating the public on how to react respectfully and without violence  while using appropriate words devoid of hate speech and foul language if stopped by the police.  We have a great police department and the abuse they are subjected to is inappropriate and absurd.</t>
  </si>
  <si>
    <t>It seems there is a lack of enforcement at least in my part of the county.  I have inquired many times about any possible traffic enforcement on George Mason between Wakefield HS and S Columbus, in regards to cars traveling upwards of 50 MPH, but nothing has been done for years.  I've also reached out to the county for any kind of supplemental sign enforcement, which so far is a just a dead end.  I walk beside and cross this road daily with my two kids in stroller and a dog, and there's no shortage of overly aggressive drivers and red light runners at the Hawk signal by the school.  I'm not asking for you to ticket drivers going 40 or below.  I'm asking for the police to the bare minimum and ticket drivers who are 20+ and over.  Alas, it seems that kids who go to Wakefield or the residents who live on this road, their lives aren't as important as the Yorktown or W-L kids and neighbors.  Unfortunately, it's not too hard to understand why.</t>
  </si>
  <si>
    <t>If you want real traffic data, other than what the county claims to get from outsourcing, I would suggest the county engage residents for both a quantitative and qualitative measurement to understand just how dangerous this part of S George Mason has become, and complete lack of enforcement from both the police and country traffic division only exacerbates the problem.  Plus, think of the additional revenue the country and pull in from the wreckless drivers.  Lots of low hanging fruit.</t>
  </si>
  <si>
    <t>stayinganonymous@gmail.com</t>
  </si>
  <si>
    <t>Columbia Forest</t>
  </si>
  <si>
    <t>I worked for Mt Vernon Mental Health Center_x000D_
which has a Crises Care Team. This team worked_x000D_
wt police when a mental health issue presented_x000D_
and police actively used the team to assess,_x000D_
and resolve issue. A drug &amp;amp; alcohol team member_x000D_
would have been a great assest.  While the MH support doesn’t always resolve issue, it helps wt the_x000D_
action plan.</t>
  </si>
  <si>
    <t>Police simply cannot be expected to be_x000D_
mental health/ drug &amp;amp; alcohol specialists._x000D_
Those resources must be available on call_x000D_
to police.</t>
  </si>
  <si>
    <t>malilly@aol.com</t>
  </si>
  <si>
    <t>The status quo is not working for American citizens. Policing is highly effective in what it was created to do: to brutalize, to segregate, to punish. We cannot reform that system. Instead, we need to understand what it actually means to provide resources and safeguarding for our community. This comes in many different shapes and forms, from equitable funding to social workers to accessible mental health services, that all work together to root out the settings where crime, as it is prosecuted today, takes place.</t>
  </si>
  <si>
    <t>kellysarahcook@gmail.com</t>
  </si>
  <si>
    <t>I've met Officer Keene and have taken seminars from Chris Voss. Experience and publicity aside, Mike is better. That said, it's a crazy world when officers are expected to have de-escalated BEFORE returning fire. It's important that ACPD, in addition to their high standards. maintain reasonable expectations for when the unthinkable happens.</t>
  </si>
  <si>
    <t>ACPD has probably better places to spend their money. However, in today's world it's a foregone conclusion and could, at least, help protect the officers against spurious complaints.</t>
  </si>
  <si>
    <t>I understand that ACPC is about 15% under staffed. They are also one of the highest paid forces in the area and almost none of the officers can afford to live in Arlington. That's a tough environment to be extra selective. However, the increased scrutiny combined with the unique environment in Arlington may also ensure that the people you hire are joining for the right reasons.</t>
  </si>
  <si>
    <t>Transparency is key. From my experience, the data is out there and it can be a bit difficult to find. A few months ago I stumbled on a lot of detailed information about car break ins (and was disappointed though not surprised to see a closure rate of 11%). That such information is available to the public is commendable. That you need to navigate a maze to reach it diminishes that value.</t>
  </si>
  <si>
    <t>My pet peeve are the number of cars running the stop signs at 6th St/5th Rd and Montague/5th Rd. I've reached out bunches of times and never seen much of a response. Beyond that, all the big crimes in Arlington, such as they are, seem to be closed quickly and appropriately.</t>
  </si>
  <si>
    <t>Assessing the mental health component of any public encounter is already SOP and people are regularly redirected to appropriate facilities rather than arrested. It might be a good idea to advertise that.</t>
  </si>
  <si>
    <t>Making sure cars don't run stop signs in residential neighborhoods...</t>
  </si>
  <si>
    <t>More public outreach! More people need to know what a great job ACPD does for them.</t>
  </si>
  <si>
    <t>bobtobias@verizon.net</t>
  </si>
  <si>
    <t>The police in Arlington often indicate that "speed was not a factor" in their police reports of traffic crashes even when drivers are going 30 mph and upwards. Of course speed is a factor in these crashes. Speeding and safe operation w/r/t speed should be separated out and investigated more deeply.</t>
  </si>
  <si>
    <t>I think the PPG should take a serious look at equipment that the police are provided, including but not limited to everyday dress, riot gear, sidearms, vehicles, etc. All of these impact not only how the community view police, but also how police view themselves in relation to the community and we should aspire to a less confrontational stance than our equipment currently leads officers to take.</t>
  </si>
  <si>
    <t>I don't understand how ACPD cruiser's being equipped with "bull bars" is consistent with the county's Vision Zero commitment. Bull bars are well documented to increase damage to the passengers of other cars and especially to vulnerable road users in crashes.</t>
  </si>
  <si>
    <t>benjamin.r.nichols@vanderbilt.edu</t>
  </si>
  <si>
    <t>Keeping a child away from his parents just so they can try and get evidence even though it is unlawful is unacceptable, then lying about it. Multiple officers using coercion, to manipulate the situation violates so many rights on so many levels! Very bad behaviors need to be investigated in Arlington.</t>
  </si>
  <si>
    <t>Younger officers followed a senior officer even though it broke and violated civil rights. This is wrong.</t>
  </si>
  <si>
    <t>They absolutely should be used. If they were, 5 civil rights violations wouldn’t have happened to my son.</t>
  </si>
  <si>
    <t>Investigate bad behaviors by police thoroughly.</t>
  </si>
  <si>
    <t>teamdistaso@gmail.com</t>
  </si>
  <si>
    <t>Need better training on race and other biases on an ongoing basis. Also additional training on handling mental health issues if these type of calls can't be routed to a different department or social department.</t>
  </si>
  <si>
    <t>Helpful to have to get better picture of what happened to incidents that turn deadly.</t>
  </si>
  <si>
    <t>Non violent calls with potential mental health issues should be routed to a separate department that can handle the issue better.</t>
  </si>
  <si>
    <t>Jvcanlas@gmail.com</t>
  </si>
  <si>
    <t>Police uniforms should be brightly colored, perhaps neon green, so that they stand out. OD green / blue / black uniforms make the job of performing traffic stops more dangerous.</t>
  </si>
  <si>
    <t>jcwindham4@gmail.com</t>
  </si>
  <si>
    <t>Funding for non police ADR opportunities should be considered in future county manager proposed budgets. The skill set is outside the traditional police/criminal justice framework. Encourage you to look at the role of existing nonprofits.</t>
  </si>
  <si>
    <t>Strongly support the establishment of a Civilian Review Board to provide oversight of the ACPD. Recommend looking at the county board audit committee as a possible model. I believe that a county board member should serve on it.</t>
  </si>
  <si>
    <t>Continue to engage the community in this important conversation.</t>
  </si>
  <si>
    <t>paul.alexander.holland@gmail.com</t>
  </si>
  <si>
    <t>Waverly Hills</t>
  </si>
  <si>
    <t>From having seen the ACPD in action, including in making arrests, I believe they are excellently trained.  I worry far more about our officers being chilled against using necessary force than I do about our officers using excessive force.</t>
  </si>
  <si>
    <t>I believe Arlington should continue to not use body cameras because it is cost-prohibitive to store the data associated with those cameras. I also believe we do not think enough about the privacy concerns of individuals interacting with police who wear body cameras. Even though it most certainly would not see the light of day, I don’t want the government having a video recording of my being pulled over or even just having a casual talk with a police officer in a benign setting.</t>
  </si>
  <si>
    <t>Our police officers do extraordinary work under very difficult circumstances. Going back all the way to October 2009, I had to personally ask a police officer to question teenagers who charged after me while I was jogging and minding my own business.  Quite literally, one of them ran at me from the side and stuck his leg out to trip me, none of which I saw until the leg was right in front of me.  When I asked this group of teenagers why they were bothering me, one of them yelled at me, “I could f**king kill you.” When I reported this to an ACPD officer about a block away, he asked what color they were. I told him they were black, and he sighed as if he did not want anything to do with it because it could be a racially charged situation.  I can understand this sentiment, and I wish it did not exist.  I believe the current political environment only makes this worse, even though no police officer should ever be chilled from asking teenagers why they ran after a jogger who was minding his own business and told the jogger they could kill him.</t>
  </si>
  <si>
    <t>I am concerned about the makeup of this group. As is often the case with Arlington commissions, I worry this group will have a disproportionately activist bent to it, which will not reflect the views of Arlington as a whole, and therefore would be more inclined to recommend changes to ACPD that do not reflect the concerns of the county’s greater population and would have a deleterious impact on policing and keeping us safe.</t>
  </si>
  <si>
    <t>Arlington Virginia has the most professional police force I've ever interacted with._x000D_
_x000D_
I am a proponent of police reform overall; Arlington should be used as an example of what other cities should aspire to. The PPG should share Arlington Police Departments best practices nationally.</t>
  </si>
  <si>
    <t>mike.a.brinley@gmail.com</t>
  </si>
  <si>
    <t>DO NOT RECOMMEND A CIVILIAN OVERSIGHT BOARD.  Instead increase funding and have MORE seats for the ACPD Citizens Academy, increase the Internal Affairs Dept.,  and KEEP SROs</t>
  </si>
  <si>
    <t>tighe1967@verizon.net</t>
  </si>
  <si>
    <t>If Arlington laws enforcement is truly acting to protect and serve its residents, then they have nothing to lose and everything to gain from universal body and dash cameras with real penalties for failing to turn them on.</t>
  </si>
  <si>
    <t>Consider the mental health screening pilots must undergo. Now consider the number of people killed by pilots vs police. The screening on police should be at least as stringent and at a minimum should involve not hiring ANY officers with disciplinary records or social media posts that indicate bias or affinity for violence. Promotions and indeed continued employment should be off limits.</t>
  </si>
  <si>
    <t>If Arlington law enforcement is truly acting to protect and serve its residents, they should welcome a fully transparent grievance process with real consequences for those found to have acted wrongly. The standard for finding wrong should not be higher than it is in other workplaces.</t>
  </si>
  <si>
    <t>All data should be made available and the data collection process should be examined. Are there ways officers can keep stops unofficial and off the books?</t>
  </si>
  <si>
    <t>Police should not be the primary response for mental health emergencies.</t>
  </si>
  <si>
    <t>Police should not be responsible for traffic enforcement.</t>
  </si>
  <si>
    <t>Alternative dispute resolutions should be available to those who prefer them.</t>
  </si>
  <si>
    <t>There should be a robust Civilian Review Board with subpoena power.</t>
  </si>
  <si>
    <t>Jonah.coste@gmail.com</t>
  </si>
  <si>
    <t>I am disappointed to see the police department excusing racial disparities in arrest data on DC residents committing crimes in Arlington. Even when you look at arrests only among Arlington residents, Black residents are arrested at a disproportionate rate. Rather than addressing this, the department seems to want to place the blame on Black residents of DC by showing data on all arrests and then giving that excuse. Address the problem, don't cherry pick data to try to make it look like there isn't a problem.</t>
  </si>
  <si>
    <t>I believe use should be omnipresent, but recognize the budgetary considerations. I would like to see a legislative push toward reducing the need to keep so much footage stored which currently accounts for the majority of the expense.</t>
  </si>
  <si>
    <t>Data analysis is crucial to dispassionately understanding the situation on the ground. I believe we as a county could do more to collect a broader set of data on police stops and interactions to highlight how many stops could have been better handled by a separate division. Police should be reserved for specific situations, not act as a dumping ground for any societal issue.</t>
  </si>
  <si>
    <t>the CRB should function as an independent oversight body which works with (not against) the police force to determine how to better allocate resources, and address extant problems which result in inefficiencies and mistakes. The ultimate goal of the CRB should be to work toward a unified standard of conduct, incorporating perspectives from all stakeholders.</t>
  </si>
  <si>
    <t>clkpace@gmail.com</t>
  </si>
  <si>
    <t>See below.</t>
  </si>
  <si>
    <t>Having lived in 2 different neighborhoods of Arlington for nine combined years, I have always found the Arlington Police and dispatchers to be very professional and responsive even when receiving poor treatment from the community. I think it's a shame that this very effective department is being lumped in with other departments around the country that have legitimate challenges. I lived in Chicago for 5 years before this and have seen real challenges. If the PPG is serious about improving policing then their first priority should be hiring more officers that are of the same caliber of recent hires because it does seem, and I've seen reporting supporting this; that APD needs more manpower._x000D_
_x000D_
Finally, I wish the Arlington County Board would stop inserting themselves into the nationally divisive political debates and focus on basic good governance and engagement with citizens. Empowering our police would be a way to do that instead of going on another politically motivated witch hunt. Until next time...</t>
  </si>
  <si>
    <t>andrewjw312@yahoo.com</t>
  </si>
  <si>
    <t>Yesterday’s conversation with Tim Black and Joe Smarro was very encouraging and I hope Arlington will adopt a model similar to CAHOOTS. If the Marcus Alert bill is adopted into law, I hope Arlington will also collaborate with the city of Richmond as they pilot the statewide system for mental health crisis response. I would also like to see a portion of funding  for this effort directed to the local hospitals and urgent care facilities that will be receiving patients under this system.</t>
  </si>
  <si>
    <t>Thank you for initiating this effort and making this process transparent.</t>
  </si>
  <si>
    <t>Long Branch Creek</t>
  </si>
  <si>
    <t>Realizing this is an exercise in absolute futility and likely never to reach PPG members as it will be deep-sixed by a county staffer, I submit today’s New York Times headline and photo about concerns over Trump using military forces during the election that, while focused on the MPs in the background, look what is featured front and center - ACPD! 
The actions of ACPD leadership and the acquiescent Arlington government leadership stands atop the historical record but silenced in Arlington as though nothing happened that bears investigation.
Dennis Whitehead</t>
  </si>
  <si>
    <t>ACPD must adapt to changes in policing, de-escalate situations, reduce traffic violation stops</t>
  </si>
  <si>
    <t>Use of force is required; give police tools to reduce higher levels of use of force</t>
  </si>
  <si>
    <t>Does not support the PPG</t>
  </si>
  <si>
    <t>Current use of force is adequate</t>
  </si>
  <si>
    <t>ACPD should not have guns</t>
  </si>
  <si>
    <t>ACPD should NOT use lethal force</t>
  </si>
  <si>
    <t>ACPD doing great job; concern over NOT using force when needed</t>
  </si>
  <si>
    <t>It might be obvious, but American police departments have to acknowledge the problems that have beset our communities and ADAPT to changes in policing.   Police unions standing in the way of reform has got to end.  The practice of giving lip service to problems, and dragging the feet on reform has got to end. De-escalation must be the absolute first response to an incident.   Police might have to rethink the practice of stopping a vehicle for a taillight violation as a pretext for further investigation.  _x000D_
_x000D_
And if I were a police officer, I would be tickled pink to be removed from marital dispute issues and issues where mental health is an issue.  Police should be uses as the absolute last resort.</t>
  </si>
  <si>
    <t>ACPD should maintain responsible use of force expectations; officers are sometimes required to return fire</t>
  </si>
  <si>
    <t>ACPD used coercion and manipulates situations</t>
  </si>
  <si>
    <t>Lethal force should not be used. There are other ways to subdue a suspect without potentially killing them.</t>
  </si>
  <si>
    <t>Train ACPD on implicit bias and how to fight it; ACPD managers should have college degree</t>
  </si>
  <si>
    <t>ACPD is doing a great job; no implicit bias</t>
  </si>
  <si>
    <t>ACPD should have it's own academy and not use regional</t>
  </si>
  <si>
    <t>ACPD is well trained; do NOT defund, use funding for additional training</t>
  </si>
  <si>
    <t>NA: reflects comment in different section</t>
  </si>
  <si>
    <t>Put the right people in the right role</t>
  </si>
  <si>
    <t>Training on implicit bias and mental health</t>
  </si>
  <si>
    <t>Accountability must be considered as an area of focus by PPG</t>
  </si>
  <si>
    <t>Need for whistleblower program/bystander training</t>
  </si>
  <si>
    <t xml:space="preserve">Body cameras for ACPD should NOT be a priority </t>
  </si>
  <si>
    <t>Police should have body cameras; BWC create transparency and trust</t>
  </si>
  <si>
    <t>Funds should be spent elsewhere but BWC will protect ACPD</t>
  </si>
  <si>
    <t>Police should have body cameras; BWC create transparency</t>
  </si>
  <si>
    <t>BWC create transparency</t>
  </si>
  <si>
    <t>Body cameras for ACPD should NOT be a priority; BWC data storage is costly</t>
  </si>
  <si>
    <t>Police should have body cameras but reduce footage storage to save costs</t>
  </si>
  <si>
    <t>Challenge to recruit new ACPD officers; funding for appropriate training for new hires; inexperienced officers should not become managers</t>
  </si>
  <si>
    <t>ACPD understaffed; increase vetting process for better candidates</t>
  </si>
  <si>
    <t>Increase mental health screening for police; do not hire anyone with disciplinary record; promotions off limits</t>
  </si>
  <si>
    <t>I've learned a bout about police academy training through the CPA and my own experiences. As good as it is, there's not much you can do to unteach a lifetime of beliefs in six months. And again, Officer Keene... CIT is part skill and part art. A lot has to do with putting the right people in the proper jobs. Fungibility is great but not at the expense of public safety.</t>
  </si>
  <si>
    <t>Model recruitment after countries with less violence; stop first in/first out for hiring/layoffs, increase PD pay</t>
  </si>
  <si>
    <t>I understand that ACPD is about 15% under staffed. They are also one of the highest paid forces in the area and almost none of the officers can afford to live in Arlington. That's a tough environment to be extra selective. However, the increased scrutiny combined with the unique environment in Arlington may also ensure that the people you hire are joining for the right reasons.</t>
  </si>
  <si>
    <t>End qualified immunity; increase accountability</t>
  </si>
  <si>
    <t>Community involvement necessary in ACPD IA</t>
  </si>
  <si>
    <t>IA should be outside of the police system; use of force should be reviews by CSB</t>
  </si>
  <si>
    <t>NA: Refers to another comment</t>
  </si>
  <si>
    <t>Transparency and access to data required</t>
  </si>
  <si>
    <t>ACPD should welcome a fully transparent grievance process</t>
  </si>
  <si>
    <t>Concern with carjackings, car theft and gun violence along Columbia Pike</t>
  </si>
  <si>
    <t>Data has nothing to do with race</t>
  </si>
  <si>
    <t>Cars running at stop signs</t>
  </si>
  <si>
    <t>Don't cherry pick data for own narrative-look at all data</t>
  </si>
  <si>
    <t>Stats are stats. Look at the 911 calls from the community and victims, they will show you the police respond accordingly to the 911 job they are given. It has nothing to do with race. If 69% of the calls say a white guy is the perp, 69% of the lawful stops and subsequent arrest should coincide with that</t>
  </si>
  <si>
    <t>Training for ACPD</t>
  </si>
  <si>
    <t>ACPD should a adopt a model similar to CAHOOTS</t>
  </si>
  <si>
    <t>Lack of long term in patience care for individuals with mental health issues; police cannot handle mental health issues alone</t>
  </si>
  <si>
    <t>Police must respond to mental health crises,  not social workers</t>
  </si>
  <si>
    <t xml:space="preserve">County funding needed for mental health professionals to reduce use of police in mental health crises </t>
  </si>
  <si>
    <t>Mental health already assessed upon ACPD encounter</t>
  </si>
  <si>
    <t>Not enough traffic enforcement in Arlington County</t>
  </si>
  <si>
    <t>Enforce stop signs</t>
  </si>
  <si>
    <t>Change uniform for traffic enforcement police</t>
  </si>
  <si>
    <t>Police should not be traffic enforcers</t>
  </si>
  <si>
    <t>County should fund alternative dispute resolutions in future budgets</t>
  </si>
  <si>
    <t xml:space="preserve">Alternative dispute resolutions should be available </t>
  </si>
  <si>
    <t>Does not support a CRB; funds should go elsewhere</t>
  </si>
  <si>
    <t>All who sit on PPG should attend use of force training seminar</t>
  </si>
  <si>
    <t>Does not support a CRB</t>
  </si>
  <si>
    <t>CRB should be diverse and inclusive with law enforcement</t>
  </si>
  <si>
    <t>Supports CRB to provide oversight to ACPD; no AC County Board member should serve on CRB</t>
  </si>
  <si>
    <t>CRB should be independent and work with PD to better allocate resources</t>
  </si>
  <si>
    <t>ACPD is doing a great job</t>
  </si>
  <si>
    <t>Scholarly data sources</t>
  </si>
  <si>
    <t>PPG should look at police equipment</t>
  </si>
  <si>
    <t>Political rhetoric results in fear of ACPD action based on race</t>
  </si>
  <si>
    <t>Give police more funding and training</t>
  </si>
  <si>
    <t>Keep an open find</t>
  </si>
  <si>
    <t>Police and politics should be separate</t>
  </si>
  <si>
    <t>Separate political gaslighting/broken society from policing</t>
  </si>
  <si>
    <t>Remove qualified immunity, increase accountability</t>
  </si>
  <si>
    <t>Does not support CRB</t>
  </si>
  <si>
    <t>Remove SROs</t>
  </si>
  <si>
    <t>Thank you for providing opportunity for feedback</t>
  </si>
  <si>
    <t>Arlington County is soft on crime</t>
  </si>
  <si>
    <t>Use data to drive PPG</t>
  </si>
  <si>
    <t>Retrain staff annually</t>
  </si>
  <si>
    <t>Only Arlingtonians should be allowed to be on ACPD</t>
  </si>
  <si>
    <t>ACPD is doing a great job; public is the problem</t>
  </si>
  <si>
    <t>County should gather feedback on lack of traffic enforcement and safety</t>
  </si>
  <si>
    <t>Do not reform the system; provide resources</t>
  </si>
  <si>
    <t>More public outreach by ACPD; ACPD is doing a great job</t>
  </si>
  <si>
    <t>ACPD cruisers equipped with bull bars</t>
  </si>
  <si>
    <t>Investigate bad police behavior</t>
  </si>
  <si>
    <t>Engage community on PPG</t>
  </si>
  <si>
    <t>PPG needs to be inclusive</t>
  </si>
  <si>
    <t>ACPD is doing a great job; supports police reform</t>
  </si>
  <si>
    <t>Does not support a CRB; increase funding for ACPD Citizens academy; do NOT remove SROs</t>
  </si>
  <si>
    <t>We must eliminate school resource officers</t>
  </si>
  <si>
    <t>ACPD is doing a great job; ACPD needs more manpower; County Board should not involve themselves in national issues</t>
  </si>
  <si>
    <t>carmelany3989@gmail.com</t>
  </si>
  <si>
    <t>Police should have better training in de-escalation and avoid being called to the scene in non criminal matters. People should not be shot in the back, if they’re running away from you, find them later. Why are people shot in the back repeatedly while they’re trying to get away from you?</t>
  </si>
  <si>
    <t>Police training should take longer than 28 weeks if you’re going to have a gun and potentially legally take someone’s life. No one can learn how to do that appropriately, maturely, and only when necessary in only 28 weeks. Absolutely ridiculous.</t>
  </si>
  <si>
    <t>Wear them and please don’t withhold the videos. Make them all public.</t>
  </si>
  <si>
    <t>It’s seeming like police are not the best responders to mental health calls. Can we send a social worker? Can we send someone without a weapon? See above for 28 weeks training - how are you learning about de-escalation in the case of mental health cases in that amount of time. You probably aren’t doing nearly the amount of training required for that massive job, and who loses? The person with autism who doesn’t like to be touched. The schizophrenic who just needs some help with their meds. Please, police stop responding to mental health calls because they can’t do it right.</t>
  </si>
  <si>
    <t>Public should be involved, data should be public, more citizens involved in the process to hold police accountable. We don’t trust you to do it internally because you only serve yourselves!</t>
  </si>
  <si>
    <t>See above but police either need to have way more training on this or not be the ones called</t>
  </si>
  <si>
    <t>Traffic enforcers separate from police like parking tickets</t>
  </si>
  <si>
    <t>Civilian review board should have access to necessary information in a timely manner and be involved in the process throughout. Increased weight placed on their response to reviews to allow for actual change if disagreeing with police’s view</t>
  </si>
  <si>
    <t>More criteria for when a cop pulls his/her weapon. If we’re militarizing the police, they have to be held accountable when they do harm. End qualified immunity, do not hire a police officer who’s been fired From another county, reduce the power of police unions, allow “good” cops to speak up without harm to their job</t>
  </si>
  <si>
    <t>laine.katie@gmail.com</t>
  </si>
  <si>
    <t>Fund training for ACPD</t>
  </si>
  <si>
    <t>And I support working together for mental health teams, CPS, and other agencies knowing how radical and quickly situations can escalate regardless of police behavior, with the inclusion of drugs and other influencing agents.</t>
  </si>
  <si>
    <t>Thank you very much Arlington for your transparency, community outreach and inclusion.</t>
  </si>
  <si>
    <t>De-escalation training for police officers</t>
  </si>
  <si>
    <t>Make police training longer than 28 weeks</t>
  </si>
  <si>
    <t>Use of body cameras; make BC videos public</t>
  </si>
  <si>
    <t>Provide additional mental health training for police or don't use for mental health calls</t>
  </si>
  <si>
    <t>CRB should have access to all data and info necessary</t>
  </si>
  <si>
    <t>AC should have a restorative justice pilot program</t>
  </si>
  <si>
    <t>Restructure ACPD to utilized 24 hr. code enforcement</t>
  </si>
  <si>
    <t>CRB should recommend penalties only to Chief of Police</t>
  </si>
  <si>
    <t>ACPD should not have a civilian review Board.  Studies from across the Country have shown that civilian review board hamper the ability to address crime.  In fact, most civilians are not experienced in law enforcement procedures and bring their own biases and emotion to these boards.  ACPD is beholden to the taxpayers via the County Board and the County Manager.  Those elected officials should be the ONLY oversight and not partisan (County Board appointed) Dems from only one side of the spectrum.  Bad idea all the way around.  If you want to have crime like Chicago, Portland, and other high crime cities, go for it.</t>
  </si>
  <si>
    <t>I wonder why the crimes I report online do not seem to make it into the statistics? Vandalism of cars. Trespass on porch.</t>
  </si>
  <si>
    <t>I have lived in Arlington for over 30 years and every encounter with Arlington Police has been exceptional. They are a well trained force, often asked to do too much. I will, however, voice some dismay over the rising nuisance and vandalism we have experienced in Lyon Village the last few years. Ranging from several people knocking/banging/trying to open our front door at 4 AM, vandalism on all three of our cars parked on the street (3+ broken mirrors by pedestrians, 2 complete sideswipes, ALL hit and run), it worries me that the Arlington Police do not take a more proactive role in trying to catch the perpetrators. I have reported all of these (online) and have not received any kind of response from the police, except when they thought one of our 4 AM porch invaders might be someone they were looking for. Once it was established that it was NOT who they were seeking, they were no longer interested in our crime. No matter how small, crimes of nuisance, trespass, vandalism, and destruction of property still matter a LOT to the victim and can be quite dispiriting. I wish the police would look to the Broken Window theory of crime reduction to address these increasing insults to our neighborhoods. With each such insult, my connection to Arlington (and my desire to help/contribute to this community) diminishes. Those who follow laws will begin leaving...and our tax dollars will go, as well.</t>
  </si>
  <si>
    <t>Increase in vandalism in Lyon Village</t>
  </si>
  <si>
    <t>Include vandalism in crime statistics</t>
  </si>
  <si>
    <t>What are the next steps for the sub-group looking at the Civilian Review Board after the October 12 presentation? How will the sub-group collect useful focused community input? Is there a role for community groups to conduct data collection efforts?</t>
  </si>
  <si>
    <t>awiehe@verizon.net</t>
  </si>
  <si>
    <t>Current plan seems to work.</t>
  </si>
  <si>
    <t>I think they do a great job. I would be fine if they let other entities in the county take over the speed traps (which are great and work!) and let the officers focus on other issues, like burglary and assaults etc. I appreciated having the quick police response when we had an intruder. Thank you.</t>
  </si>
  <si>
    <t>Courtney30@gmail.com</t>
  </si>
  <si>
    <t>Consider low-cost technologies and technology-based enforcements to reduce police physical contacts e.g. use recorded photos and videos to mail violations instead of traffic stops could reduce potential police misconducts in the first place.</t>
  </si>
  <si>
    <t>Public safety of all Arlington residents should be the top priority. Consider low-cost technologies and technology-based enforcements instead of relying on the police physical present.</t>
  </si>
  <si>
    <t>mohdsaat@gmail.com</t>
  </si>
  <si>
    <t>Hi, we've had 2 interactions with ACPD with respect to a troubled 20 something. You guys (men and women) were great as far as you could go. There seemed to be nothing between calling off the officers and cuffing the child and sending her to jail or a psych hold. IMO, police should not be mental health providers. Someone with crisis mental health experience to respond to this type of situation might be very valuable once the officers have secured the situation to provide real time guidance about options and empathy. Thanks for listening.</t>
  </si>
  <si>
    <t>thanks for your service. we were in Rosslyn at the time of the interactions.</t>
  </si>
  <si>
    <t>md.faust@verizon.net</t>
  </si>
  <si>
    <t>CRB collecting community input and data</t>
  </si>
  <si>
    <t>Current plan is working</t>
  </si>
  <si>
    <t>Public safety should be priority; use technology to enforce traffic</t>
  </si>
  <si>
    <t>1. Racial profiling of unarmed Black men being stopped while driving home through the streets in the neighborhood(s) where they live.  During such stops, the officer(s) repeatedly uses intimidation and fear tactics such as:  following and/or tailing a driver on their way home from the store or a place of business; asking threatening questions about what is inside the driver's trunk and implying that the driver is hiding something; inquiring about whether or not the officer can look inside the trunk or car; questions about the car's ownership (even though driver's license and car registration has already been given to the officer); and creating a level of fear and mistrust of police officers; especially in minority communities. 
2. The current state of the relationship between law enforcement and communities nationwide is awful.  The relationship in Arlington is somewhat better; however there's always room for improvement.  Right now, residents are somewhat fearful of calling the police for assistance with de-escalating a situation for fear of losing their own lives. We have all seen the tragic outcomes (i.e., George Floyd, Breonna Taylor, and Jacob Blake) of police using overly aggressive law enforcement policies, practices, and tactics.  Therefore, additional training and education would be a good first step in helping officers de-escalate rather than escalate a situation.</t>
  </si>
  <si>
    <t>I don't think that police use of force should be curtailed in any way here in Arlington: just because other places have problems with use of force does not mean we have problems here.
Your scope of work should include looking at ADDING more cops to schools. Our schools are near the Pentagon and to me that increases the terrible chance that terrorists would target them. Having more cops in schools will make kids see the police as friends, which they are rather than enemies.</t>
  </si>
  <si>
    <t>We have a growing problem with criminals in South Arlington coming over from DC, I've lived here for 20 years. You need to factor that in. You also need to know that there is a large and growing segment of the population that does not see a problem with our police except we want more of them and that they be better paid. They should be given more non-kinetic ways to subdue rioters and crazy people. There should be special psychologist-police officers to defuse situations. In case there are gunfights, I'd like them to be more heavily armed, with perhaps carbines and machine pistols, like in most European countries.</t>
  </si>
  <si>
    <t>The composition of the Arlington residents chosen by the county is not representative. It is so heavily weighted toward the left of the political spectrum that many of my neighbors feel that the recommendations will just lend a false patina of legitimacy to pre-ordained solutions...providing political cover for measures that the tax payers who pay the most won't agree with. Whatever you do, don't make the job of our police harder. We love our police, they are great.</t>
  </si>
  <si>
    <t>william.salkind@icloud.com</t>
  </si>
  <si>
    <t>Westover Village</t>
  </si>
  <si>
    <t>gregcahill9693@hotmail.com</t>
  </si>
  <si>
    <t>I think de-funding the ACPD is a bad concept. Better to de-militarize the police, de-commission SWAT teams, and re-allocate funds to better support the community.
I was disappointed to learn the PPG will not address Mutual Aid Agreements. After Lafayette Park and ICE cooperation, MAA needs to be severely limited and transparent.</t>
  </si>
  <si>
    <t>Encourage transparency and accountability.</t>
  </si>
  <si>
    <t>blue.critter@gmail.com</t>
  </si>
  <si>
    <t>I don't think that police use of force should be curtailed in any way here in Arlington: just because other places have problems with use of force does not mean we have problems here.</t>
  </si>
  <si>
    <t>Use of force does not need to be curtailed in Arlington</t>
  </si>
  <si>
    <t>Your scope of work should include looking at ADDING more cops to schools. Our schools are near the Pentagon and to me that increases the terrible chance that terrorists would target them. Having more cops in schools will make kids see the police as friends, which they are rather than enemies.</t>
  </si>
  <si>
    <t>Add more police/SROs to schools</t>
  </si>
  <si>
    <t xml:space="preserve">We have a growing problem with criminals in South Arlington coming over from DC, I've lived here for 20 years. You need to factor that in. </t>
  </si>
  <si>
    <t>Increase in crime in South Arlington</t>
  </si>
  <si>
    <t>You also need to know that there is a large and growing segment of the population that does not see a problem with our police except we want more of them and that they be better paid. They should be given more non-kinetic ways to subdue rioters and crazy people.</t>
  </si>
  <si>
    <t>Need more police and better pay for police</t>
  </si>
  <si>
    <t>There should be special psychologist-police officers to defuse situations. In case there are gunfights, I'd like them to be more heavily armed, with perhaps carbines and machine pistols, like in most European countries.</t>
  </si>
  <si>
    <t>PPG is not representative of all Arlington; don't make job of police harder</t>
  </si>
  <si>
    <t>I think de-funding the ACPD is a bad concept. Better to de-militarize the police, de-commission SWAT teams, and re-allocate funds to better support the community.</t>
  </si>
  <si>
    <t>I was disappointed to learn the PPG will not address Mutual Aid Agreements. After Lafayette Park and ICE cooperation, MAA needs to be severely limited and transparent.</t>
  </si>
  <si>
    <t>PPG should look at mutual aid agreement</t>
  </si>
  <si>
    <t>Transparency and accountability</t>
  </si>
  <si>
    <t>Actual factual data from primary scholarly sources. not what arlnow, CNN, Fox News, Twitter or Facebook put out as ‘facts.’</t>
  </si>
  <si>
    <t>Psychology trained police that are armed</t>
  </si>
  <si>
    <t>Investigate speed traffic violations</t>
  </si>
  <si>
    <t>danielcockerspaniel@yahoo.com</t>
  </si>
  <si>
    <t>In case it wasn’t clear that police departments in the United States are a political group: 
https://www.huffpost.com/entry/domestic-violence-black-lives-matter-police_n_5f88c8a1c5b66ee9a5ee43d7</t>
  </si>
  <si>
    <t>Daniel Hatfiled</t>
  </si>
  <si>
    <t>Police departments are political</t>
  </si>
  <si>
    <t>Using concepts/labels to achieve change</t>
  </si>
  <si>
    <t>christer.ahl@comcast.net</t>
  </si>
  <si>
    <t>License plate scanners may fall under this category. I think the department should be completely transparent about why/how this technology is used, what companies it deals with for the tech and software, and all policies around the use/protection/retention of the data collected. Statistics on outcomes from using the technology should be divulged for for cost/gain analysis by the public.
Retention is particularly of interest to me...I do not think it should be retained indefinitely or shared out to any other system where someone outside of the department could have access, to include 3rd party system administrators. I believe there were some Virginia court rulings around license plate scanner data in recent years. I would argue that retention should be on the scale of weeks to avoid building historical databases of citizens' geolocations. Absent of this policy, the system should be open to audit so the public knows how/when/why it is being used and be able to assess the usefulness and cost to taxpayers.</t>
  </si>
  <si>
    <t>Any technology use by the police force (cameras, license plate scanners, drones, etc) should have strong policies that support auditing, justification, and transparency around them. Data privacy, security, and retention are all very important matters to the common citizen, with an ongoing global debate as governments try to discern how to best balance public safety and privacy. Arlington has an opportunity to further be a leader in this area by keeping government as transparent as possible. Citizens should be empowered to weigh in on the debate of privacy vs safety.</t>
  </si>
  <si>
    <t>lafkob@gmail.com</t>
  </si>
  <si>
    <t>Retention is particularly of interest to me...I do not think it should be retained indefinitely or shared out to any other system where someone outside of the department could have access, to include 3rd party system administrators. I believe there were some Virginia court rulings around license plate scanner data in recent years. I would argue that retention should be on the scale of weeks to avoid building historical databases of citizens' geolocations. Absent of this policy, the system should be open to audit so the public knows how/when/why it is being used and be able to assess the usefulness and cost to taxpayers.</t>
  </si>
  <si>
    <t>License plate scanners may fall under this category. I think the department should be completely transparent about why/how this technology is used, what companies it deals with for the tech and software, and all policies around the use/protection/retention of the data collected. Statistics on outcomes from using the technology should be divulged for for cost/gain analysis by the public.</t>
  </si>
  <si>
    <t>Transparency on use of license plate scanners</t>
  </si>
  <si>
    <t>Short-term and limited access to license plate scanner data</t>
  </si>
  <si>
    <t>Strong policies supporting auditing, transparency, etc. with regards to technology and policing</t>
  </si>
  <si>
    <t xml:space="preserve"> 	ivy.sy.liu@gmail.com </t>
  </si>
  <si>
    <t>Did not provide any comments in any sections</t>
  </si>
  <si>
    <t xml:space="preserve">bohanbennett@verizon.net </t>
  </si>
  <si>
    <t>The instance highlighted by the current county atty in her campaign was portrayed dishonestly so I hope you will do your own investigation before reaching any conclusions.</t>
  </si>
  <si>
    <t>The police have always behaved impeccably even when writing me a well deserved ticket.</t>
  </si>
  <si>
    <t>We have an awesome force that is always there for our community — I hope we don’t let the current political pressure cause you to jump to conclusions that undermine their effectiveness and morale.</t>
  </si>
  <si>
    <t>Conduct thorough investigation of use of force instances</t>
  </si>
  <si>
    <t>Who responds to traffic accidents? Who takes the report?
Who responds to a broken traffic signal? Who directs traffic?
Is it police? How much police time is spent like this?
Who enforces parking violations?
What work done by police could be done by civilian agencies, if any? What changes would be needed?</t>
  </si>
  <si>
    <t xml:space="preserve">ericlotke2044@gmail.com </t>
  </si>
  <si>
    <t>NA: Questions for Traffic Community Learning Session</t>
  </si>
  <si>
    <t>To Kathleens question, the violations are photographed and videotaped then confirmed by an officer that a violation occurred. Any blurry or images that can not be confirmed are thrown out prior to sending out a violation.</t>
  </si>
  <si>
    <t>Yes Kathleen, lets have non cops make traffic stops. Great idea. I'd LOVE to hear your plan and then be the first role player of the traffic offender in your model so we don't waste any more time than necessary. Because it will only take one scenario for you to wake the hell up and realize you have no idea what you're talking about. Unreal!!</t>
  </si>
  <si>
    <t>Response to live traffic learning session; Use of cameras to prove violations</t>
  </si>
  <si>
    <t>Response to live traffic learning session; Against using non-police for traffic stops</t>
  </si>
  <si>
    <t>At what point do the people driving get held accountable for the violations on their vehicle or the traffic laws they break or crimes they are committing? Why are the enforcers of the laws the bad guys? Hold the legislators accountable if you don't like the laws they passed. Don't kill the messenger.</t>
  </si>
  <si>
    <t>Response to live traffic learning session; Enforce traffic laws and hold legislators responsible</t>
  </si>
  <si>
    <t>Stopped because they were black? I don't believe that is allowed. Good thing the PD has a complaint process for such things. So glad body worn cameras are coming soon so when the officers tell the individuals they were stopped for being black it will be easier to confirm with the video!</t>
  </si>
  <si>
    <t>Response to live traffic learning session; Use of body cameras during traffic stops to prevent racial profiling</t>
  </si>
  <si>
    <t>I don't think there is anything wrong with police doing traffic enforcement. I think we should add the speed cameras.</t>
  </si>
  <si>
    <t>Buckingham</t>
  </si>
  <si>
    <t>Police should continue to enforce traffic and add speed cameras</t>
  </si>
  <si>
    <t>Gov Northam didn't approve the house and senate bill requiring police to stop pulling cars over for certain offenses. He knows there will be significant public safety problems as a result. It doesn't make sense for police to stop traffic enforcement. It will make our community less safe. As a parent who has had a child struck by a car in Arlington, I expect our police to enforce traffic laws.</t>
  </si>
  <si>
    <t>Police should continue to enforce traffic</t>
  </si>
  <si>
    <t>I think that automated traffic enforcement systems are not a sufficient answer and leave no room for discretion and education with enforcement. Gaining compliance is the ultimate goal and getting a ticket in the mail does nothing to prompt compliance. The interaction between officer and driver is an important piece for education about the violation. Additionally, the use of unarmed civilians should not be pursued. Many significant narcotics/firearms recoveries stem from traffic stops for simple violations. The removal of violent criminals from our streets would be lost without traffic enforcement.</t>
  </si>
  <si>
    <t>I recommend that the PPG seek the input of various community stakeholders, especially those that represent the most marginalized voices in our community, and those most affected by police violence (e.g. black and brown folks, disabled people). Only with these voices can valid decisions be made about the future of policing in Arlington.</t>
  </si>
  <si>
    <t xml:space="preserve">alejandra.cervantes96@gmail.com </t>
  </si>
  <si>
    <t>Never use force; train ACPD on de-escalation tactics</t>
  </si>
  <si>
    <t>PPG should seek community stakeholder feedback</t>
  </si>
  <si>
    <t>How to be more effective in fighting crime</t>
  </si>
  <si>
    <t>Focus on how to lower crime rate</t>
  </si>
  <si>
    <t xml:space="preserve">lwr202@gmail.com </t>
  </si>
  <si>
    <t>PPG should at how to be more effective in fighting crime</t>
  </si>
  <si>
    <t>PPG should focus on lowering crime rate</t>
  </si>
  <si>
    <t>Please enforce no right on red, yield to peds, speed limits, red light running, and PUDO use (bike lanes routinely blocked). Thank you.</t>
  </si>
  <si>
    <t xml:space="preserve">pvanhine@gmail.com </t>
  </si>
  <si>
    <t>Please enforce no right on red, yield to peds, speed limits, red light running, and PUDO use (bike lanes routinely blocked). Thank you</t>
  </si>
  <si>
    <t>Enforce traffic signs and laws</t>
  </si>
  <si>
    <t>Hello,
I took part in the stakeholder meeting tonight regarding the Civilian Review Board. I was in the subgroup that was moderated by Mr. Turner. One of the members of our small group, Ms. Nolan, raised a point that I wish we had more time to further discuss. She mentioned potential conflicts of interest that might arise among board members. A larger, and equally important issue is one of recusal. It is entirely feasible that any community member who ends up on the CRB might at some point come across a complainant they know or have had previous dealings with, be they positive or negative. With that in mind, as you all continue to shape your recommendation for what the board will look like, I hope you will pay mind to setting up standards and processes for recusal so that, when appropriate, board members know that they can and should take that course of action for the betterment of the end product.
Thank you for your time and consideration.</t>
  </si>
  <si>
    <t>Steve Yanda</t>
  </si>
  <si>
    <t>Syanda@arlingtonva.us</t>
  </si>
  <si>
    <t>PPG should have and maintain standars for recusal to avoid conflict of interest</t>
  </si>
  <si>
    <t>PPG should have and maintain standards for recusal to avoid conflict of interest</t>
  </si>
  <si>
    <t>I think lethal force should NEVER be used by Arlington police. I understand that policing is a high stress job, but our police officers should be trained thoroughly in de-escalation tactics. Using force, both lethal and non-lethal, undermines the public trust in our police officers as public servants protecting the common good, as was seen in ACPD's unfortunate involvement in the Trump church photoshoot.</t>
  </si>
  <si>
    <t>what matters the most are of course actual changes in approaches, methods and attitudes; but concepts/labels can also send signals about what we want to achieve;
so how about REPLACING THE WORDS 'POLICE' AND 'POLICING'; linguistically they are neutral and innocent, but for very many they have acquired a negative connotation; so how about changing to Arlington County COMMUNITY PROTECTION Department!? and in the different areas of work, words/labels such as resolution, support, control, dialogue would be emphasized;</t>
  </si>
  <si>
    <t>I worked for Mt Vernon Mental Health Center_x000D_
which has a Crises Care Team. This team worked_x000D_
wt police when a mental health issue presented_x000D_
and police actively used the team to assess,_x000D_
and resolve issue. A drug &amp;amp; alcohol team member_x000D_
would have been a great assets.  While the MH support doesn’t always resolve issue, it helps wt the_x000D_
action plan.</t>
  </si>
  <si>
    <t>Automated traffic enforcement not sufficient; police should continue to enforce traffic</t>
  </si>
  <si>
    <t>Require more criteria for using weapon; end qualified immunity</t>
  </si>
  <si>
    <t>I believe Arlington County has a fine police Dept that should be left alone to do their job. The old adage "If it aint broken don't fix it" applies.</t>
  </si>
  <si>
    <t>I can's speak about specifics but from my exposure to police in NY and the military I've learned that regular exposure to high crime areas can change the outlook on humanity. I'm very very pleased with the professionalism of ACPD and just wanted to say that I hope we are taking care of them in respect to letting them have time to rotate in different areas, with consideration of enough time to build community relations, and work in lower stress areas as rotations similar to military rotations. We say "front lines" in reference to their work and it means something.  Also, I fully support spending more $ on continuing training to reinforce proper responses and procedures and instill updates on policies and procedures. Im happy to pay more taxes for this support. I dont support removing funds from them. I support providing more funding for more skills training, weapons training, and more staff to support training rotations. I believe there should not be military-style uniforms but more police-color uniforms to distinguish and set a more community support tone, although I know those options are limited with supply stores. And I support working together for mental health teams, CPS, and other agencies knowing how radical and quickly situations can escalate regardless of police behavior, with the inclusion of drugs and other influencing agents. I apologize for ranting but, I wanted to express my views from my own military police experience and reiterate how much I support ACPD and their continuous professionalism. Thank you very much Arlington for your transparency, community outreach and inclusion.</t>
  </si>
  <si>
    <t>TAG</t>
  </si>
  <si>
    <t>Lower speed limits generally, incorporate speed cameras in school zones and other high risk areas, keep police involved in traffic enforcement.</t>
  </si>
  <si>
    <t>Lower speed limits and add speed cameras; keep police involved in traffic enforcement</t>
  </si>
  <si>
    <t xml:space="preserve">laurarose.demaria@gmail.com </t>
  </si>
  <si>
    <t>Arlington's police officers need a raise. It is embarrassing that one of the wealthiest counties in the nation pays its starting officers in the $50k range. That is half median income for this area. Would a raise help with recruitment and retention, too? For recruitment, institute a sort of community college for high school grads who are not old enough to actually join the force yet. They can learn the administrative end of police work until they can apply and go through academy, by working in the office, with comms and leg affairs teams, taking leadership courses designed by the department, etc.</t>
  </si>
  <si>
    <t>For recruitment, institute a sort of community college for high school grads who are not old enough to actually join the force yet. They can learn the administrative end of police work until they can apply and go through academy, by working in the office, with comms and leg affairs teams, taking leadership courses designed by the department, etc.</t>
  </si>
  <si>
    <t>Arlington's police officers need a raise. It is embarrassing that one of the wealthiest counties in the nation pays its starting officers in the $50k range. That is half median income for this area. Would a raise help with recruitment and retention, too?</t>
  </si>
  <si>
    <t>Early police training program for high school grads</t>
  </si>
  <si>
    <t>Eliminate bias in traffic enforcement by eliminating traffic stops for all but situations of immediate, ongoing danger (DUI or reckless driving) and expand camera enforcement to the maximum allowable under state law. Lobby state government for additional automated enforcement authority. Lower fines to account for increased volume of tickets. Consider European-style income-based fines (with both floor and ceiling). Consider increasing community buy-in by, rather than directing camera revenue to government operations, directing it to a pool that would then be divided among licensed drivers without violations each year.</t>
  </si>
  <si>
    <t>Eliminate bias in traffic enforcement by eliminating traffic stops for all but situations of immediate, ongoing danger (DUI or reckless driving) and expand camera enforcement to the maximum allowable under state law.</t>
  </si>
  <si>
    <t xml:space="preserve"> Lobby state government for additional automated enforcement authority.</t>
  </si>
  <si>
    <t xml:space="preserve"> Lower fines to account for increased volume of tickets. </t>
  </si>
  <si>
    <t xml:space="preserve"> Consider European-style income-based fines (with both floor and ceiling). </t>
  </si>
  <si>
    <t>Consider increasing community buy-in by, rather than directing camera revenue to government operations, directing it to a pool that would then be divided among licensed drivers without violations each year.</t>
  </si>
  <si>
    <t>Eliminate bias in traffic enforcement; increase traffic cameras</t>
  </si>
  <si>
    <t>Lobby state for additional camera enforcement</t>
  </si>
  <si>
    <t>Lower fines for traffic citations</t>
  </si>
  <si>
    <t>Consider income-based fines</t>
  </si>
  <si>
    <t>Increase community buy-in for camera enforcement</t>
  </si>
  <si>
    <t>I think Police are trained and receive performance rewards based upon number of summons for infractions, which w/o evidence, undermines confidence, increases personnel and overtime costs, creates collusion with the Gen Distr Traffic Court,  increase insurance rates, and erodes confidence in police.</t>
  </si>
  <si>
    <t xml:space="preserve"> 	We desperately need more resources devoted to traffic enforcement. Who else has to o die or get injured before this happens?
We also need more effective work to stop property crimes such as cat break ins. And littering</t>
  </si>
  <si>
    <t xml:space="preserve">espinweber@yahoo.com </t>
  </si>
  <si>
    <t xml:space="preserve">Alcova Heights </t>
  </si>
  <si>
    <t>I believe that every police officer who interacts with people in Arlington County must wear a body camera and it must be turned on any time he/she is on duty and outside his/her squad car or a police station.</t>
  </si>
  <si>
    <t>Cameras  cameras!!  The more eyes the better.  No citizen should be harassed for using a cell phone to record an event.</t>
  </si>
  <si>
    <t>To Kathleen's question, the violations are photographed and videotaped then confirmed by an officer that a violation occurred. Any blurry or images that can not be confirmed are thrown out prior to sending out a violation.</t>
  </si>
  <si>
    <t>I would like to see dangerous driving habits addressed. Drivers stop in the middle of the street to pick up or drop off food or people. Also, both aggressive drivers AND cyclists need to be held accountable for not following the rules of the road, putting others in danger. I do believe we have officers and a community who want this, but the feeling is Arlington County Board and higher level police staff don’t want to upset community members with tickets. With proper training and support, the board and chief should have confidence that our officers will protect our community, not bring a negative name like they are so afraid of.</t>
  </si>
  <si>
    <t>Address both aggressive drivers and cyclists; enforce with tickets when needed</t>
  </si>
  <si>
    <t>I am so thankful we have people who are willing to take on the career as police officers! We need to ensure they have all the tools, from cameras, bias trainings to mental health, to protect and serve all of Arlington’s residents. We need to pay them so they can afford to live in this community.</t>
  </si>
  <si>
    <t>Thank you ACPD; give ACPD tools they need</t>
  </si>
  <si>
    <t>Arlington should shift enforcement of traffic safety violations onto unarmed employees - e.g., existing parking enforcement officers.</t>
  </si>
  <si>
    <t>Traffic enforcement should be much more widespread but done through the use of speed cameras and other automated enforcement mechanisms to avoid bias and the potential for escalation to violent conflict</t>
  </si>
  <si>
    <t xml:space="preserve">benjamin.r.nichols@vanderbilt.edu </t>
  </si>
  <si>
    <t>Traffic enforcement should be much more widespread but done through the use of speed cameras and other automated enforcement mechanisms to avoid bias and the potential for escalation to violent conflict.</t>
  </si>
  <si>
    <t>I am amazed that any law-abiding person objects to automated enforcement of traffic laws. If laws are to have any meaning, they must be enforced. So how do we enforce traffic laws? Mostly we send out law enforcement officers to issue tickets to violators.
This means that officers must see the action and decide that it is a violation, stop the offender, and issue the ticket. Each one of these actions requires the officer to make a decision that may be the result of bias against (or for) the offender. It also opens the officer up to charges of harassment or worse.
Politicians do not like automated enforcement because it is much easier to talk one's way out of a ticket with the officer at the scene than to argue with the photographic proof of the violation. Also law enforcement officers are naturally reluctant to issue tickets to citizens who are likely to create professional problems for them.
As for privacy concerns, is it really less intrusive for a law enforcement officer to spend several minutes talking to a driver (with the officer's body camera -- which I strongly support -- recording the entire event) than it is for a photograph of the vehicle to be taken.
There are proven automated systems to enforce speed limits, traffic signals, stop signs, closed highway lanes, and several other traffic laws. It is interesting to note that automated enforcement of toll booths is readily accepted when automated enforcement of actual safety laws is not.
If this group has any influence over our local officials, I hope that you will encourage the county to make as a primary legislative priority the option of local governments to enact any type of automated enforcement that is available. Doing so will save lives. Thank you.</t>
  </si>
  <si>
    <t xml:space="preserve">4324green@gmail.com </t>
  </si>
  <si>
    <t>Donaldson Run</t>
  </si>
  <si>
    <t>Automated Speed Enforcement, Red Light Enforcement and Stop Sign Enforcement would improve safety on our streets while reducing unnecessary interactions with armed police.
Arlington should ask for enabling legislation to allow full implementation of these types of automated enforcement.
Arlington should take full advantage of the authority it already has to implement automated red light enforcement.
An automated enforcement program should seek to provide swift, certain and fair enforcement. It should protect citizen privacy, have a strong data retention policy that ensure data is destroyed after an appropriate amount of time. It should examine and seek to reduce fines (while increasing the % of violations that are caught and fined) or tie fines to the income of the violator. It should set objective criteria for determing the equitable placement of enforcement equipment.
Arlington should look to shift enforcement of more traffic safety violations onto unarmed employees - either existing parking enforcement officers or a new traffic safety division.</t>
  </si>
  <si>
    <t>morin.monica6@gmail.com</t>
  </si>
  <si>
    <t>Automated Speed Enforcement, Red Light Enforcement and Stop Sign Enforcement would improve safety on our streets while reducing unnecessary interactions with armed police.</t>
  </si>
  <si>
    <t>Arlington should ask for enabling legislation to allow full implementation of these types of automated enforcement.
Arlington should take full advantage of the authority it already has to implement automated red light enforcement.
An automated enforcement program should seek to provide swift, certain and fair enforcement. It should protect citizen privacy, have a strong data retention policy that ensure data is destroyed after an appropriate amount of time. It should examine and seek to reduce fines (while increasing the % of violations that are caught and fined) or tie fines to the income of the violator. It should set objective criteria for determing the equitable placement of enforcement equipment.
Arlington should look to shift enforcement of more traffic safety violations onto unarmed employees - either existing parking enforcement officers or a new traffic safety division.</t>
  </si>
  <si>
    <t>Arlington should take full advantage of the authority it already has to implement automated red light enforcement.
An automated enforcement program should seek to provide swift, certain and fair enforcement. It should protect citizen privacy, have a strong data retention policy that ensure data is destroyed after an appropriate amount of time. It should examine and seek to reduce fines (while increasing the % of violations that are caught and fined) or tie fines to the income of the violator. It should set objective criteria for determing the equitable placement of enforcement equipment.
Arlington should look to shift enforcement of more traffic safety violations onto unarmed employees - either existing parking enforcement officers or a new traffic safety division.</t>
  </si>
  <si>
    <t>I don't want to read about another police officer using force to resolve any issue.</t>
  </si>
  <si>
    <t>What mental health specialists are on call so that it's not police responding to these incidents?</t>
  </si>
  <si>
    <t>Do ACPD officers take implicit bias training? Of my interactions with police, I have had some positive and some negative. The negative interaction, I talked to a very rude officer. Arlington has some less than ideal roads and I was stuck behind a truck making a delivery, with my only choice to cross the yellow line or sit in the intersection, since the truck did not indicate it would stop to make a delivery and block the one lane road. I was yelled at immediately by an officer who sped down the street to accost me, while the driver of the truck faced no consequences and blocked traffic.</t>
  </si>
  <si>
    <t>My neighborhood has a decent relationship with our local police, but it could be better. I also don't like that we have police officers in schools.</t>
  </si>
  <si>
    <t>Never use force</t>
  </si>
  <si>
    <t>Implicit bias training for ACPD</t>
  </si>
  <si>
    <t>Automated Speed Enforcement, Red Light Enforcement and Stop Sign Enforcement would improve safety on our streets while reducing unnecessary demands on the available police officers. This is important because the ACPD seems to be unable to prioritize traffic and parking enforcement to the point where motorist behavior is changed. Police enforcement must have a degree of certainty interactions with armed police.
Automated enforcement programs permit enforcement of traffic laws with less impact on available staff and with no considerations to the race of the motorist. 
Arlington should ask for enabling legislation to allow full implementation of these types of automated enforcement.
Arlington should take full advantage of the authority it already has to implement automated red light enforcement. That means that Arlington should increase the number of red light camera as soon as possible.</t>
  </si>
  <si>
    <t xml:space="preserve">dana.b.bres@gmail.com </t>
  </si>
  <si>
    <t xml:space="preserve">Automated Speed Enforcement, Red Light Enforcement and Stop Sign Enforcement would improve safety on our streets while reducing unnecessary demands on the available police officers. This is important because the ACPD seems to be unable to prioritize traffic and parking enforcement to the point where motorist behavior is changed. Police enforcement must have a degree of certainty interactions with armed police.
Automated enforcement programs permit enforcement of traffic laws with less impact on available staff and with no considerations to the race of the motorist. </t>
  </si>
  <si>
    <t>Arlington should ask for enabling legislation to allow full implementation of these types of automated enforcement.
Arlington should take full advantage of the authority it already has to implement automated red light enforcement. That means that Arlington should increase the number of red light camera as soon as possible.</t>
  </si>
  <si>
    <t>Arlington should accelerate plans to increase the number of parking enforcement staff to address the impacts of illegal parking in the more congested areas of the County.</t>
  </si>
  <si>
    <t>Increase parking enforcement staff</t>
  </si>
  <si>
    <t>Parking enforcement staff to enforce traffic--not police</t>
  </si>
  <si>
    <t>I support the use of dash cams and body cams. These cameras are tools to help keep officers accountable and also allows evidence in prosecutions or when false allegations are made against police.</t>
  </si>
  <si>
    <t>Arlington should implement traffic safety cameras which was enabled by recent state legislation. These cameras are proven to reduce speeding and dangerous driving which puts our lives at risk.</t>
  </si>
  <si>
    <t xml:space="preserve">justinisbell@hotmail.com </t>
  </si>
  <si>
    <t>Arlington Mill</t>
  </si>
  <si>
    <t>Use of cameras to hold officers accountable and provide evidence for false accusations</t>
  </si>
  <si>
    <t>I think greater use of body-worn cameras would not only protect citizens from abuse by law endorcement officers but could also protect law enforcement officers from malicious or false accusations of misconduct by those with whom they must interact.</t>
  </si>
  <si>
    <t xml:space="preserve">jerryrcowden@gmail.com </t>
  </si>
  <si>
    <t>Columbia Heights</t>
  </si>
  <si>
    <t>Use of cameras to protect citizens and police officers</t>
  </si>
  <si>
    <t>I support more automated enforcement regarding speeding and running red lights and stop signs. This not only frees the police to do higher priority work but it reduces the interaction of armed officers with citizens. Unfortunately most motorists routinely violate speed limits and very few of these violators suffer any consequences. Automated enforcement would catch many more violators and give motorists a greater incentive to obey traffic laws.</t>
  </si>
  <si>
    <t>Automated Speed Enforcement, Red Light Enforcement and Stop Sign Enforcement would improve safety on our streets while reducing unnecessary interactions with armed police.
Arlington should ask for enabling legislation to allow full implementation of these types of automated enforcement.
Arlington should take full advantage of the authority it already has to implement automated red light enforcement.
An automated enforcement program should seek to provide swift, certain and fair enforcement. It should protect citizen privacy, have a strong data retention policy that ensure data is destroyed after an appropriate amount of time. It should examine and seek to reduce fines (while increasing the % of violations that are caught and fined) or tie fines to the income of the violator. It should set objective criteria for determining the equitable placement of enforcement equipment.
Arlington should look to shift enforcement of more traffic safety violations onto unarmed employees - either existing parking enforcement officers or a new traffic safety division.</t>
  </si>
  <si>
    <t xml:space="preserve">balickdavid@gmail.com </t>
  </si>
  <si>
    <t>I urge law enforcement officers to prioritize training on how to better and more calmly respond to mental health calls through a method called Crisis Intervention Training (CIT). CIT is 40-hour program with first-person testimony from community members with mental illness, education on relationship building with local mental health organizations, and role-play of de-escalation techniques. This technique saves lives.</t>
  </si>
  <si>
    <t>We appreciate our police force and all they do to keep us safe in Arlington. However, we must demand that our officers enforce the law equitably and with empathy —- especially in regards to citizens with mental health issues.</t>
  </si>
  <si>
    <t xml:space="preserve">allirudoy@gmail.com </t>
  </si>
  <si>
    <t>Old Glebe</t>
  </si>
  <si>
    <t>CIT for police officers</t>
  </si>
  <si>
    <t>Thank you ACPD; equity and empathy in law enforcement especially in mental health</t>
  </si>
  <si>
    <t>Lethal force should not be a go-to solution. It should be an absolute last resort.</t>
  </si>
  <si>
    <t>Implicit bias training is essential and should be taken seriously</t>
  </si>
  <si>
    <t>I support the use of both body cameras and vehicle dash cameras. Any incidents of malfunction or misuse should be taken very seriously</t>
  </si>
  <si>
    <t>Independent collection and reporting of this information is crucial to gain public trust in the police. No impediments, implicit or explicit, should be raised in opposition to this gathering of data</t>
  </si>
  <si>
    <t>Money should be diverted towards special units trained specifically to deal with mental health cases. This will decrease burden and stress on police and improve responsiveness</t>
  </si>
  <si>
    <t>Never use force unless last resort</t>
  </si>
  <si>
    <t>Independent data collection and reporting to increase trust in police</t>
  </si>
  <si>
    <t>Funds for mental health response training</t>
  </si>
  <si>
    <t>PLEASE ticket people who
1) stop at the curb on a busy street (most often it's a 2 lane narrow street) to catch up on their phone calls -- without using their flashers
2- DO NOT USE THEIR TURN SIGNALS
3- Tailgate and go over the speed limit on most 25 mph limit streets here.</t>
  </si>
  <si>
    <t>Keep checking stop signs periodically to make sure they are visible and not bent or covered over with branches.
There needs to be a FOUR way stop sign at 5th and 6th at North Monroe Street as you are heading towards Wilson Blvd. There is ALOT of shrubbery and bushes that keep dirvers from seeing cars coming down 5th and 6th streets and Monroe</t>
  </si>
  <si>
    <t xml:space="preserve">aattura@yahoo.com </t>
  </si>
  <si>
    <t>Ticket traffic violators</t>
  </si>
  <si>
    <t>Check on stop signs around the County</t>
  </si>
  <si>
    <t>Implicit bias training for police</t>
  </si>
  <si>
    <t>I think greater use of body-worn cameras would not only protect citizens from abuse by law enforcement officers but could also protect law enforcement officers from malicious or false accusations of misconduct by those with whom they must interact.</t>
  </si>
  <si>
    <t>Use body cameras and vehicle dash cams; misuse should be taken seriously</t>
  </si>
  <si>
    <t>It is evident to me that the police department is reflexively defensive. I have seen multiple examples of attempts to use data to distort or to justify what cannot be justified, such as claiming racial disproportionality doesn't matter. I would like to see more recognition of the problems inherent in our system - this does not have to be about blame - and more of a problem solving approach. IT should be possible for members of the public to share concerns without police officers getting defensive or trying to disprove or attack people to their faces or on social media._x000D_
_x000D_
We should not have offices for police officers at the mall, at the hospital or at schools. That creates a permanent police presence that is not justified. It also assumes that resources should be deployed in this way, and that it is _x000D_
_x000D_
We need to eliminate the local ordinance that permits police officers to ask people to identify themselves without any reasonable articulable suspicion. That legalizes racial and ethnic profiling._x000D_
_x000D_
We need independent investigation of all in-custody deaths and serious bodily injuries._x000D_
_x000D_
I would like to see a more preventive approach to structures and a more positive attitude toward the public.</t>
  </si>
  <si>
    <t>I would like to see a separate response capability that does not automatically send police as first responders. We need better support from Human Services and from EMTs who are more likely to have a higher degree of experience and training.</t>
  </si>
  <si>
    <t>jhiznay@gmail.com</t>
  </si>
  <si>
    <t>Automated Speed Enforcement, Red Light Enforcement and Stop Sign Enforcement would improve safety on our streets while reducing unnecessary interactions with armed police.  Arlington should take full advantage of the authority it already has to implement automated red light enforcement. Arlington should ask for enabling legislation to allow full implementation of these types of automated enforcement. Arlington should look to shift enforcement of more traffic safety violations onto unarmed employees - either existing parking enforcement officers or a new traffic safety division.</t>
  </si>
  <si>
    <t>collier.cook@gmail.com</t>
  </si>
  <si>
    <t>jackparker@w4jj.com</t>
  </si>
  <si>
    <t>This should be automated using speed and traffic light cameras. This method is much more effective than a police officer and also takes the human element of discrimination and also potential use of force.</t>
  </si>
  <si>
    <t>Speeding and pedestrian safety is the most frequent issues raised at our civic association meetings.</t>
  </si>
  <si>
    <t>CWGTHEFIRST@GMAIL.COM</t>
  </si>
  <si>
    <t>This could be the most significant reform for police departments across the country. Civilian oversight of the police department is critical, particularly when policymakers are not always equipped or willing to provide adequate oversight. I am not an expert in this field, but there is an association that focuses on such oversight: https://www.nacole.org/ I encourage the review board to consider models offered by this organization.</t>
  </si>
  <si>
    <t>oujdi@verizon.net</t>
  </si>
  <si>
    <t>As a long time pedestrian and bike rider in Arlington I strongly support the use of Automated Speed Enforcement, Red Light Enforcement and Stop Sign Enforcement.  They are a proven way to reduce accidents and can provide continuous enforcement for dangerous intersections and roads.</t>
  </si>
  <si>
    <t>henry.c.kelly@gmail.com</t>
  </si>
  <si>
    <t>loisa1943@gmail.com</t>
  </si>
  <si>
    <t>Lynne
I watched Alison's video portion discuss traffic enforcement assessment - it strikes me as  very vague.
I work in DC and I understand they are telling their police not to stop cars with inspection violations - such as headlight out or broken taillights.
Many DC drivers come in and out of Arlington.
Will DC (or Maryland) drivers be included in whatever data Alison is looking at?  What is the Arlington/VA policy going to be for DC cars with inspection violations?  I hope we stop them in Arlington just as the police will continue to stop broken light violators with any state plates.
It strikes me this careless approach to inspection compliance and car maintenance in DC will lead to unsafe cars on the road increasing accidents in Arlington.
On the other hand, if Arlington chooses to ignore these sorts of violations like DC says they are, then  Arlington should not require any inspections for anyone and make no related stops - because there will be no consequence for violating the rules.
I am pleased Arlington is looking at what Arlington does and may need to change. I do not believe we should follow what DC and Maryland or adjoining VA counties/cities do just to be consistent  - especially if they are bad ideas.
Dick McNamara</t>
  </si>
  <si>
    <t>Arlington does not need to follow DC/MD standards for traffic violations and safety inspections</t>
  </si>
  <si>
    <t>Comments by Lois Athey, on behalf of BU-GATA
Ideas regarding alternatives to traditional criminal justice
In the Arlington Latino community, our research of Latino arrests and our one-on-one experience indicates that Latinos are more likely to be arrested for the following crimes: driving while under the influence, driving without licenses, and drinking in public. Therefore, we support a new process for low-level offenses. Particularly important is the need for alcohol treatment facilities. Latinos who are arrested for drinking should go through a simple process and be accepted in treatment facilities. If these individuals are convicted (which is usually the case now), these people face problems with their immigration status and their records inhibit their ability to stay in this country. And they lose their jobs in the process.
Issue of police as mediators
Our experience with policemen and policewomen indicate the following:
Most of the policemen/policewomen we have encountered, either in community meetings or through various incidents when police are called to the neighborhood, indicate that the majority of these policemen and policewomen are NOT trained in any diversity or bias issues. The majority are not Latino and have no understanding of the Latino culture. Obviously, they do not speak Spanish and that is also a problem. Many times, individual policemen have been totally lacking in their understanding of the immigrant Latino community. Several times, Arlington County has sent Latino policemen to talk with our community, and often these Latino policemen have a negative attitude regarding Latinos: Latinos are into drugs, Latino are in gangs, Latino youth are bad and acting out, etc.
Conclusion: we do not believe that members of Arlington’s current MPD could serve as mediators. While over the years we have seen one or two Latino policemen who have been assigned to our neighborhood, these policemen have not lasted. Until there is a true and community-oriented training about bias and culture and language, the Arlington police will not be prepared to deal with the Latino immigrant community.  However, the problems are deeper than what an unconscious bias training could fix. The mindset of some of these policemen have to be changed. We think that it is important to focus on interpersonal moments to model new ways of working and to facilitate meaningful cultural change.  It requires honest and hard conversations between people – about bias, racism and work culture. It is these conversations that can make change so difficult.
There are experiences in our community when residents call the police for services. Usually the police do come in response, but often the police have difficulty explaining to the individual how the police can help or not help the person. Many residents are confused about the role of the police in this country. Many parents think the US requires all people to carry ID cards. That is because in Latin American everybody has the “cedula de identidad” which residents are required to carry. That is not the case in this country. The rules are different, and the question “show me your documents”, has a whole different meaning in Arlington where many people are “undocumented” – without legal status in this country.
Of particular importance to us is the police’s interaction with young people. During this session Gabriela Uro pointed out the experience of Arlington police targeting groups of young people at the Ballston Mall. This was a policy put in place by the Mall. Their private security would target any group of 3+ young people – obviously minority teens – and call the police. Many of our young people complained about being targeted by the police. G. Uro pointed out the need for a community center for young people. We have talked about this for years, but nothing has happened. We think the answer isn’t just a teen-oriented community center. The police also have to change how they interact with groups of minority young people.</t>
  </si>
  <si>
    <t>New process for low level offenses; ACPD not trained properly in implicit bias and therefore cannot be mediators; ACPD should understand what showing documents means in immigrant communities; ACPD needs a better relationship with youth; Teens need youth community center</t>
  </si>
  <si>
    <t>Keep checking stop signs periodically to make sure they are visible and not bent or covered over with branches.
There needs to be a FOUR way stop sign at 5th and 6th at North Monroe Street as you are heading towards Wilson Blvd. There is ALOT of shrubbery and bushes that keep drivers from seeing cars coming down 5th and 6th streets and Monroe</t>
  </si>
  <si>
    <t>Utilize traffic cameras/digital enforcement</t>
  </si>
  <si>
    <t>Utilize traffic cameras/digital enforcement; Lobby state for additional camera enforcement; Parking enforcement staff to enforce traffic--not police</t>
  </si>
  <si>
    <t>CRB critical to provide oversight and reform to PD</t>
  </si>
  <si>
    <t>Speeding and pedestrian safety is a concern</t>
  </si>
  <si>
    <t>Arlington Police are doing a great job.  This PPG is an example of people being sucked into the whirlwind of what seems to be an endless litany of negative media coverage.
Stop the madness and allow the police to do their job.</t>
  </si>
  <si>
    <t>ACPD doing a great job; does not support PPG</t>
  </si>
  <si>
    <t>Utilize traffic cameras/digital enforcement; Parking enforcement staff to enforce traffic--not police</t>
  </si>
  <si>
    <t>Officers are misusing tasers and overly dependent on tasers to end encounters.
The policies are too permissive when it comes to use of deadly and non-deadly force. Drawing a gun and pointing a gun are both serious uses of force, and should be recognized as such.
The policies allows deadly force in too many instances, including the nature of a past charge.  Deadly force should only be allowed when there is an imminent threat of serious bodily harm or death and there is no other way to stop the person (e.g. the person is attacking the officer or another person with a deadly weapon or choking by the neck). Mere flight combined with past criminal conduct should not be a justification for the use of deadly force. 
Anecdotal accounts from roundtables suggest that there are racial disparities in who gets stopped or removed from vehicles.
Retreat and de-escalation should be considered as possible options. More consideration needs to be given to communication barriers - whether because of disability or because anyone in the household is not a fluent speaker of English.
Any time that there is a death, the medical examiner should prioritize the finding of the cause of death. The medical examiner should identify all potential causes in a suspected homicide rather than simply support reflexively a theory that protects the police, such as what seems to have occurred in the Rials Torres case (the theory being that although all bullets entered the back and the back of the arm, the first shot was to the arm which spun Mr. Rials-Torres around). It should be noted that the taser was not used appropriately in that case. In Rials-Torres, taser use seriously escalated the incident resulting in serious injuries to police officers and a fatality. As it turned out, there was both language barrier and a mental health crisis in that domestic call. The 911 screeners should be trained to specifically ask about language barriers and mental health so that police officers have as much advance information as possible so they can make appropriate choices on who responds to a call. A retreat, calling in mental health experts and Spanish speakers should have been attempted because there was no indication that Rials Torres posed an imminent threat to his mother. It is suspicious that the Commonwealth's Attorneys report did not include a diagram of the location of the body, which raises questions about whether the officer chased Mr. Rials Torres into his home. This incident should have been independently investigated because it has raised doubts in the minds of the public as to the veracity of the Commonwealth Attorneys' findings, and an associated loss of trust in law enforcement.
During roundtables, individuals have shared personal experiences of deployment of tasers and pointing of guns in ways that are simply not appropriate.
During roundtables individuals have shared personal experiences of profiling.
Based upon the sometimes hostile attitudes exhibited by Arlington police officers toward members of the public who are simply asking questions during incidents, we have considerable work to do to support law enforcement officers operating in good faith and for the benefit of the community. When LEOs are not corrected as they make mistakes or engage in misconduct, and when the culture is that police can never make mistakes, that shifts policing into an antagonistic posture vis a vis the public. It literally becomes a hostile work environment for police officers who want to contribute in a positive way and their only real option is to quit or suffer through it. 
The level of irritability and suspicion evident in Arlington officers as they relate during innocuous public interactions is a big red flag relating to possible mental health needs, trauma, vicarious trauma or substance use by police officers. These types of interactions can easily escalate.</t>
  </si>
  <si>
    <t>Officers misusing tasers; deadly force should only be used as last resort; de-escalation tactics should be utilized; stop racial profiling; 911 centers should be trained to identify language barriers and mental health crisis; law enforcement officers should not have antagonistic views towards public</t>
  </si>
  <si>
    <t>No thought has been given to avoiding escalation, or the role that the presence of police offices plays in doing so. That is absolutely key. 
I strongly support a Cahoots-type approach to crisis intervention. If police must go, it is essential that they not come in full gear - as this is likely to cause an escalation.
Police do not seem to understand the role of trauma, and can mistakenly construe responses as indicators of guilt. The same can be said of developmental disabilities, mental health disorders and childhood development. Training in those 3 areas is critical for any officer whose work involves those types of encounters.
I do not believe that video game type training for when to shoot and when not to shoot is effective.
I do not believe that training police officers to fear every member of the public is resulting in a safer community. More pro-social oriented training is essential. Because police see so much dysfunction, they can develope a warped sense of human nature - seeing threats everywhere. Similarly, trauma and vicarious trauma can result in hypervigilance. Training should address those concerns.</t>
  </si>
  <si>
    <t>Need de-escalation model for crisis intervention; PD nees training in trauma, mental health and childhood development; remove video-game type training; increase pro-social orientated training for PDs</t>
  </si>
  <si>
    <t>I support the use of body-worn and vehicle dash cameras, but not permanent retention of data. There needs to be a clear policy on when cameras must be activated and a data retention and data integrity policy. 
It should be automatic that cameras are on whenever police approach a person as a potential suspect, ie every Terry stop. Further, if there are any injuries or deaths or allegations of harassment, the data should be stored for a minimum of two years, shared with internal affairs, outside investigators and with any civilian who is injured during an encounter with police. 
Furthermore, whenever LEOs are injured, they should be provided access to the data. Supervisors should do spot checks, and this is particularly important if there are any patterns of misconduct alleged.  Data could serve as an important resource for training - select incidents should be retained for that purpose. We need "lessons learned" training.</t>
  </si>
  <si>
    <t>I suspect that our police officers who need trauma therapy are not being adequately supported. I am concerned that we are not taking steps to ensure that our police do not have discriminatory attitudes or have a tendency to dehumanize members of the public who they are encountering. I am concerned that the performance evaluation process is not professional. We do not seem to have performance measures in place that place an emphasis on strong communication, respect for members of the community, or rewarding officers for resolving matters in a non-violent manner. This is really concerning. I worry about police officers who are doing the right thing not being welcomed into a community when the culture is an us vs them issue.  I would like to see the police codify criminal (as opposed to civil) forfeiture in their policies. There is definitely a problem with the police protecting at least one of our towing companies - I suspect there are kickbacks. I am concerned about some of the officers engaging in very negative ways on social media that do not reflect well on the Department. 
Based upon the fact that we have detectives engaged in traffic enforcement, it appears that the department is either top heavy or overstaffed. It is a waste of resources to permit a detective to select traffic enforcement to earn overtime. Are we having trouble retaining entry level police officers?
All officers should be screened for trauma prior to being employed. Military recruits are at particularly high risk of PTSD. Do officers with trauma profiles have adequate access to specialized trauma therapy? Does the department look at these profiles when considering when an officer is safe (to themselves or others) to be armed?
Ongoing bias training should be included. The department might consider cycling officers out of highly stressful positions.</t>
  </si>
  <si>
    <t>Support trauma therapy for PDs; Need for a new performance measure process; codify criminal forfeiture into PD policies; detectives should not be in traffic enforcement; police should be screened for PTSD; need for ongoing bias training</t>
  </si>
  <si>
    <t>I think data should be analyzed and shared, but I am concerned that the designation of "white" in past data is not accurate. In particular, based upon names alone sourced from criminal case court data, it appears that the majority of individuals identified in data as "white" may actually be Hispanic or African - in other words the ethnicity is unclear and there is also an apparent disparity relating to national origin. Many of these individuals are likely be people of color.
Our data needs to be more sensitive to ensure that we are capturing disparities. Further, what we really need to ensure is that the police department can identify red flags for individual officers and take corrective measures. When reviewing court records, names and race alone did seem to suggest different patterns of bias for different officers.</t>
  </si>
  <si>
    <t>Data should be analyzed and shared but should be sensitive to disparities</t>
  </si>
  <si>
    <t>We need to be careful about using tech to replace officers and assuming that it will not result in disparities. In particular, racking up fines can be very devastating for those of lower incomes, and can lead to other problems in traffic court (e.g. a vehicle gets booted, and that person no longer has reliable transportation to work, which has a cascading impact if they lose their jobs or their income suffers).
We might consider having a separate focused academy / training for minor traffic or parking enforcement that does not require people who are armed.</t>
  </si>
  <si>
    <t>If systems can be put in place to address harm outside of the court system, we can destigmatize and divert cases - resolving problems.
Court involvement can be very damaging. Incarceration is even worse. Both are criminogenic.
We need alternative processes as an off ramp, particulary pre-charge. Public reports on use of force incidents suggest that the police in Arlington are criminalizing mental, substance use and disability at high rates.
I support a robust exploration and thoughtful creation of alternatives to traditional criminal processing.</t>
  </si>
  <si>
    <t>Tech can result in disparities in ticketing; focused training for minor traffic or parking enforcement that does not required weapons</t>
  </si>
  <si>
    <t>Alternative process as an off ramp, pre-charge; destigmatize and divert cases</t>
  </si>
  <si>
    <t>I support a Civilian Review Board. It should be composed of individuals who are not in law enforcement or detention or employed by any government agency or appointed to any county or school commission or body that is involved in law enforcement. It should have the power of subpoena any time there is an allegation of excessive force or other police misconduct. There should be balance in the composition of the Civilian Review Board. The Civilian Review Board should include representation by individuals who have been or are most effected by mass incarceration. The Civilian Review Board should have a budget to ensure that they can conduct professional investigation if a finding is made that independent investigation is warranted.
The Civilian Review Board should be empowered to identify systemic problems that arise in incidents, and to review individual instances of alleged harm. The Civilian Review Board should produce an annual report that is shared with the public. 
The Civilian Review Board should be able to refer concerns to government agencies, to include the Department of Human Services, the School Board and the Commonwealth's Attorneys Office.</t>
  </si>
  <si>
    <t>LEOs and gov't employees should not be on CRB; CRB should have individuals that represent mass incarceration; CRB should identify systemic problems and refer concerns to community decision makers</t>
  </si>
  <si>
    <t>Officers are misusing tasers and overly dependent on tasers to end encounters.
The policies are too permissive when it comes to use of deadly and non-deadly force. Drawing a gun and pointing a gun are both serious uses of force, and should be recognized as such.
The policies allows deadly force in too many instances, including the nature of a past charge.  Deadly force should only be allowed when there is an imminent threat of serious bodily harm or death and there is no other way to stop the person (e.g. the person is attacking the officer or another person with a deadly weapon or choking by the neck). Mere flight combined with past criminal conduct should not be a justification for the use of deadly force. 
Anecdotal accounts from roundtables suggest that there are racial disparities in who gets stopped or removed from vehicles.
Retreat and de-escalation should be considered as possible options. More consideration needs to be given to communication barriers - whether because of disability or because anyone in the household is not a fluent speaker of English.
Any time that there is a death, the medical examiner should prioritize the finding of the cause of death. The medical examiner should identify all potential causes in a suspected homicide rather than simply support reflexively a theory that protects the police, such as what seems to have occurred in the Rials Torres case (the theory being that although all bullets entered the back and the back of the arm, the first shot was to the arm which spun Mr. Rials-Torres around). It should be noted that the taser was not used appropriately in that case. In Rials-Torres, taser use seriously escalated the incident resulting in serious injuries to police officers and a fatality. As it turned out, there was both language barrier and a mental health crisis in that domestic call. The 911 screeners should be trained to specifically ask about language barriers and mental health so that police officers have as much advance information as possible so they can make appropriate choices on who responds to a call. A retreat, calling in mental health experts and Spanish speakers should have been attempted because there was no indication that Rials Torres posed an imminent threat to his mother. It is suspicious that the Commonwealth's Attorneys report did not include a diagram of the location of the body, which raises questions about whether the officer chased Mr. Rials Torres into his home. This incident should have been independently investigated because it has raised doubts in the minds of the public as to the veracity of the Commonwealth Attorneys' findings, and an associated loss of trust in law enforcement.
During roundtables, individuals have shared personal experiences of deployment of tasers and pointing of guns in ways that are simply not appropriate.
During roundtables individuals have shared personal experiences of profiling.
Based upon the sometimes hostile attitudes exhibited by Arlington police officers toward members of the public who are simply asking questions during incidents, we have considerable work to do to support law enforcement officers operating in good faith and for the benefit of the community. When LEOs are not corrected as they make mistakes or engage in misconduct, and when the culture is that police can never make mistakes, that shifts policing into an antagonistic posture vis a vis the public. It literally becomes a hostile work environment for police officers who want to contribute in a positive way and their only real option is to quit or suffer through it. 
The level of irritability and suspicion evident in Arlington officers as they relate during innocuous public interactions is a big red flag relating to possible mental health needs, trauma, vicarious trauma or substance use by police officers. These types of interactions can easily escalate.
I suspect that our police officers who need trauma therapy are not being adequately supported. I am concerned that we are not taking steps to ensure that our police do not have discriminatory attitudes or have a tendency to dehumanize members of the public who they are encountering. I am concerned that the performance evaluation process is not professional. We do not seem to have performance measures in place that place an emphasis on strong communication, respect for members of the community, or rewarding officers for resolving matters in a non-violent manner. This is really concerning. I worry about police officers who are doing the right thing not being welcomed into a community when the culture is an us vs them issue.  I would like to see the police codify criminal (as opposed to civil) forfeiture in their policies. There is definitely a problem with the police protecting at least one of our towing companies - I suspect there are kickbacks. I am concerned about some of the officers engaging in very negative ways on social media that do not reflect well on the Department. 
Based upon the fact that we have detectives engaged in traffic enforcement, it appears that the department is either top heavy or overstaffed. It is a waste of resources to permit a detective to select traffic enforcement to earn overtime. Are we having trouble retaining entry level police officers?
All officers should be screened for trauma prior to being employed. Military recruits are at particularly high risk of PTSD. Do officers with trauma profiles have adequate access to specialized trauma therapy? Does the department look at these profiles when considering when an officer is safe (to themselves or others) to be armed?
Ongoing bias training should be included. The department might consider cycling officers out of highly stressful positions.
Our data collection does not seem to be sensitive enough for internal affairs to be able to develop risk management recommendations.
Screening for bias is not occurring. Screening for use of commonly known white supremacist language is not being carried out on ACPS communication systems. That is pretty terrifying, especially as we go into this election.
The abundance of police officers participating in the roundtables was intimidating and counterproductive in some instances. This was particularly true of the first round of the Use of Force roundtables. The culture is clearly one of defensive protection. That needs to be fixed and ACPD needs to address this through (1) police chief selection, (2) better and clearer policies that clearly message that accountability matters and (3) practices on the ground that comport with the policies.  Aggressive deployment of tasers is a particular concern, with so many use of force incidents - including those resulting in civilian fatalities - involving deployment of tasers at some point.
With regard to data, I think data should be analyzed and shared, but I am concerned that the designation of "white" in past data is not accurate. In particular, based upon names alone sourced from criminal case court data, it appears that the majority of individuals identified in data as "white" may actually be Hispanic or African (east or north) - in other words the ethnicity is unclear and there is also an apparent disparity relating to national origin. Many of these individuals are likely be people of color.
Arlington is overly policed and our neighborhoods are visibly policed in disparate ways. That might not make it unique in America, but it is still a concern that can and must be addressed.</t>
  </si>
  <si>
    <t>NA: Logged in individual categories/tabs</t>
  </si>
  <si>
    <t>The narrowness of the scope of work here is a concern. I encourage the county to follow up the internal review with a top to bottom review. How our policing assets are deployed needs a close look, particularly with respect to who police are policing and who they are choosing not to police.
There are many civil rights issues that go beyond the police department, or even law enforcement.  Human rights issues across government agencies are key aspects of the problem. To focus exclusively on policing creates a false impression, shifting the burden to the police to justify policies and practices that are embedded throughout our systems, whether in education, human services, health, jails, and immigration enforcement.
I am also concerned about how people have been hand picked to serve on these committees. We have a very significant problem with a small number of very engaged and mostly white and/or politically connected Arlingtonians exercising their first amendment rights, which can drown out the voices of those most vulnerable to disparities in our government systems. Digital operation of government has made this worse. Outreach is simply not as effective as it needs to be.</t>
  </si>
  <si>
    <t>PPG SOW too narrow; internal review encouraged as civil rights issue extend beyond just policing; need more diversity in those engaging and extended outreach to diverse communities</t>
  </si>
  <si>
    <t>No thought has been given to avoiding escalation, or the role that the presence of police offices plays in doing so. That is absolutely key. 
I strongly support a Cahoots-type approach to crisis intervention. If police must go, it is essential that they not come in full gear - as this is likely to cause an escalation.
Police do not seem to understand the role of trauma, and can mistakenly construe responses as indicators of guilt. The same can be said of developmental disabilities, mental health disorders and childhood development. Training in those 3 areas is critical for any officer whose work involves those types of encounters.
I do not believe that video game type training for when to shoot and when not to shoot is effective.
I do not believe that training police officers to fear every member of the public is resulting in a safer community. More pro-social oriented training is essential. Because police see so much dysfunction, they can developed a warped sense of human nature - seeing threats everywhere. Similarly, trauma and vicarious trauma can result in hypervigilance. Training should address those concerns.</t>
  </si>
  <si>
    <t xml:space="preserve"> Also, I fully support spending more $ on continuing training to reinforce proper responses and procedures and instill updates on policies and procedures. I'm happy to pay more taxes for this support. I don't support removing funds from them.  I support providing more funding for more skills training, weapons training, and more staff to support training rotations. I believe there should not be military-style uniforms but more police-color uniforms to distinguish and set a more community support tone, although I know those options are limited with supply stores. </t>
  </si>
  <si>
    <t>Support use of cameras but not permanent storage of data; need for a data retention and integrity policy;  cameras turn on whenever there is a stop; data reviewed by IA and outside investigators; LEOs should be able to access data when injured</t>
  </si>
  <si>
    <t>I support the use of body-worn and vehicle dash cameras, but not permanent retention of data. There needs to be a clear policy on when cameras must be activated and a data retention and data integrity policy. 
It should be automatic that cameras are on whenever police approach a person as a potential suspect, i.e. every Terry stop. Further, if there are any injuries or deaths or allegations of harassment, the data should be stored for a minimum of two years, shared with internal affairs, outside investigators and with any civilian who is injured during an encounter with police. 
Furthermore, whenever LEOs are injured, they should be provided access to the data. Supervisors should do spot checks, and this is particularly important if there are any patterns of misconduct alleged.  Data could serve as an important resource for training - select incidents should be retained for that purpose. We need "lessons learned" training.</t>
  </si>
  <si>
    <t>I am writing to ask that you support Arlington for Justice’s call for a new era of public safety. 
In 2015, 54-year-old Alfredo Rails-Torres was shot and killed by Arlington County police while having a mental health crisis at home. In response to a 911 call for a domestic disturbance, three officers arrived at his home in Ballston. Rails-Torres, who had a history of schizophrenia and going off his meds, suffered three gunshots to his upper body after a physical struggle with police. 
July is Black, Indigenous, People of Color (BIPOC) Mental Health Month. An estimated 1,000 people per year are fatally shot by police officers and 25% of these deaths are people diagnosed with a mental illness. According to the Treatment Advocacy Center, people with untreated mental illness are 16 times more likely to be killed during a police encounter.
However, people with serious mental illness make up only 3% of the U.S. population. 
The Washington Post found that in fatal shootings involving those with mental illness, police are often called by a concerned family member, neighbor, or member of the community. In recent years, police agencies nationwide have provided crisis-intervention training designed to help officers safely de-escalate confrontations with the mentally ill, but this has proven to be inconsistent. 
As the BIPOC Mental Health Month comes to an end and the nation reckons with the disproportionate harm that BIPOC suffer at the hands of police, I urge you to consider the ways Arlington can pioneer a new era of public safety.
Arlington County must invest in alternatives to public safety, protect BIPOC, and treat those with mental illnesses with the dignity, respect, and care they deserve.</t>
  </si>
  <si>
    <t>If systems can be put in place to address harm outside of the court system, we can destigmatize and divert cases - resolving problems.
Court involvement can be very damaging. Incarceration is even worse. Both are criminogenic.
We need alternative processes as an off ramp, particularly pre-charge. Public reports on use of force incidents suggest that the police in Arlington are criminalizing mental, substance use and disability at high rates.</t>
  </si>
  <si>
    <t>Officers are misusing tasers and overly dependent on tasers to end encounters.
The policies are too permissive when it comes to use of deadly and non-deadly force. Drawing a gun and pointing a gun are both serious uses of force, and should be recognized as such.
The policies allows deadly force in too many instances, including the nature of a past charge.  Deadly force should only be allowed when there is an imminent threat of serious bodily harm or death and there is no other way to stop the person (e.g. the person is attacking the officer or another person with a deadly weapon or choking by the neck). Mere flight combined with past criminal conduct should not be a justification for the use of deadly force. 
Anecdotal accounts from roundtables suggest that there are racial disparities in who gets stopped or removed from vehicles.
Retreat and de-escalation should be considered as possible options. More consideration needs to be given to communication barriers - whether because of disability or because anyone in the household is not a fluent speaker of English.
Any time that there is a death, the medical examiner should prioritize the finding of the cause of death. The medical examiner should identify all potential causes in a suspected homicide rather than simply support reflexively a theory that protects the police, such as what seems to have occurred in the Rails Torres case (the theory being that although all bullets entered the back and the back of the arm, the first shot was to the arm which spun Mr. Rails-Torres around). It should be noted that the taser was not used appropriately in that case. In Rails-Torres, taser use seriously escalated the incident resulting in serious injuries to police officers and a fatality. As it turned out, there was both language barrier and a mental health crisis in that domestic call. The 911 screeners should be trained to specifically ask about language barriers and mental health so that police officers have as much advance information as possible so they can make appropriate choices on who responds to a call. A retreat, calling in mental health experts and Spanish speakers should have been attempted because there was no indication that Rails Torres posed an imminent threat to his mother. It is suspicious that the Commonwealth's Attorneys report did not include a diagram of the location of the body, which raises questions about whether the officer chased Mr. Rails Torres into his home. This incident should have been independently investigated because it has raised doubts in the minds of the public as to the veracity of the Commonwealth Attorneys' findings, and an associated loss of trust in law enforcement.
During roundtables, individuals have shared personal experiences of deployment of tasers and pointing of guns in ways that are simply not appropriate.
During roundtables individuals have shared personal experiences of profiling.
Based upon the sometimes hostile attitudes exhibited by Arlington police officers toward members of the public who are simply asking questions during incidents, we have considerable work to do to support law enforcement officers operating in good faith and for the benefit of the community. When LEOs are not corrected as they make mistakes or engage in misconduct, and when the culture is that police can never make mistakes, that shifts policing into an antagonistic posture vis a vis the public. It literally becomes a hostile work environment for police officers who want to contribute in a positive way and their only real option is to quit or suffer through it. 
The level of irritability and suspicion evident in Arlington officers as they relate during innocuous public interactions is a big red flag relating to possible mental health needs, trauma, vicarious trauma or substance use by police officers. These types of interactions can easily escalate.
I suspect that our police officers who need trauma therapy are not being adequately supported. I am concerned that we are not taking steps to ensure that our police do not have discriminatory attitudes or have a tendency to dehumanize members of the public who they are encountering. I am concerned that the performance evaluation process is not professional. We do not seem to have performance measures in place that place an emphasis on strong communication, respect for members of the community, or rewarding officers for resolving matters in a non-violent manner. This is really concerning. I worry about police officers who are doing the right thing not being welcomed into a community when the culture is an us vs them issue.  I would like to see the police codify criminal (as opposed to civil) forfeiture in their policies. There is definitely a problem with the police protecting at least one of our towing companies - I suspect there are kickbacks. I am concerned about some of the officers engaging in very negative ways on social media that do not reflect well on the Department. 
Based upon the fact that we have detectives engaged in traffic enforcement, it appears that the department is either top heavy or overstaffed. It is a waste of resources to permit a detective to select traffic enforcement to earn overtime. Are we having trouble retaining entry level police officers?
All officers should be screened for trauma prior to being employed. Military recruits are at particularly high risk of PTSD. Do officers with trauma profiles have adequate access to specialized trauma therapy? Does the department look at these profiles when considering when an officer is safe (to themselves or others) to be armed?
Ongoing bias training should be included. The department might consider cycling officers out of highly stressful positions.
Our data collection does not seem to be sensitive enough for internal affairs to be able to develop risk management recommendations.
Screening for bias is not occurring. Screening for use of commonly known white supremacist language is not being carried out on ACPS communication systems. That is pretty terrifying, especially as we go into this election.
The abundance of police officers participating in the roundtables was intimidating and counterproductive in some instances. This was particularly true of the first round of the Use of Force roundtables. The culture is clearly one of defensive protection. That needs to be fixed and ACPD needs to address this through (1) police chief selection, (2) better and clearer policies that clearly message that accountability matters and (3) practices on the ground that comport with the policies.  Aggressive deployment of tasers is a particular concern, with so many use of force incidents - including those resulting in civilian fatalities - involving deployment of tasers at some point.
With regard to data, I think data should be analyzed and shared, but I am concerned that the designation of "white" in past data is not accurate. In particular, based upon names alone sourced from criminal case court data, it appears that the majority of individuals identified in data as "white" may actually be Hispanic or African (east or north) - in other words the ethnicity is unclear and there is also an apparent disparity relating to national origin. Many of these individuals are likely be people of color.
Arlington is overly policed and our neighborhoods are visibly policed in disparate ways. That might not make it unique in America, but it is still a concern that can and must be addressed.</t>
  </si>
  <si>
    <t>I can's speak about specifics but from my exposure to police in NY and the military I've learned that regular exposure to high crime areas can change the outlook on humanity. I'm very very pleased with the professionalism of ACPD and just wanted to say that I hope we are taking care of them in respect to letting them have time to rotate in different areas, with consideration of enough time to build community relations, and work in lower stress areas as rotations similar to military rotations. We say "front lines" in reference to their work and it means something.  I apologize for ranting but, I wanted to express my views from my own military police experience and reiterate how much I support ACPD and their continuous professionalism. Thank you very much Arlington for your transparency, community outreach and inclusion.</t>
  </si>
  <si>
    <t>Copy from Cameras Tab</t>
  </si>
  <si>
    <t>Theme</t>
  </si>
  <si>
    <t>Social Worker/Mental Health Professional Response</t>
  </si>
  <si>
    <t>Crisis Hotline</t>
  </si>
  <si>
    <t>Crisis Intervention Team</t>
  </si>
  <si>
    <t>Mental Health Training</t>
  </si>
  <si>
    <t>Co-Responder Model</t>
  </si>
  <si>
    <t>Do Not Use Force</t>
  </si>
  <si>
    <t>Police Respond to Mental Health Crisis</t>
  </si>
  <si>
    <t>Immediate Mental Health Needs</t>
  </si>
  <si>
    <t>Police Reform Model</t>
  </si>
  <si>
    <t>Personal Experience with ACPD</t>
  </si>
  <si>
    <t>No need for Mental Health Reform</t>
  </si>
  <si>
    <t>HIPAA</t>
  </si>
  <si>
    <t>Remove RSOs</t>
  </si>
  <si>
    <t>TAGS Included</t>
  </si>
  <si>
    <t># of Responses Related to Theme</t>
  </si>
  <si>
    <t>Does Not Know Enough</t>
  </si>
  <si>
    <t>Remove Racial Profiling</t>
  </si>
  <si>
    <t>Noise Standards for Vehicles</t>
  </si>
  <si>
    <t>Remove Police Performance Rewards and Traffic Violation Quotas</t>
  </si>
  <si>
    <t>Reduce Car Usage</t>
  </si>
  <si>
    <t>Repeal Self-Identity Requirement</t>
  </si>
  <si>
    <t>Increase Digital Enforcement/Cameras</t>
  </si>
  <si>
    <t>Decrease Digital Enforcement/Cameras</t>
  </si>
  <si>
    <t>Review or Improve Traffic Safety Measures</t>
  </si>
  <si>
    <t>Secret Shoppers for PD</t>
  </si>
  <si>
    <t>Evidence Based Data from Traffic Violations</t>
  </si>
  <si>
    <t>Support Traffic Enforcement</t>
  </si>
  <si>
    <t>Do Not Use Police to Enforce Traffic</t>
  </si>
  <si>
    <t>Increase Traffic Enforcement Resources</t>
  </si>
  <si>
    <t>Change Uniform for Traffic Enforcers</t>
  </si>
  <si>
    <t>Gather Feedback on Traffic Enforcement</t>
  </si>
  <si>
    <t>Enforce Traffic Violations</t>
  </si>
  <si>
    <t>Do Not Change How Traffic is Enforced</t>
  </si>
  <si>
    <t>Use Police to Enforce Traffic</t>
  </si>
  <si>
    <t>Cost of Traffic Violations</t>
  </si>
  <si>
    <t>Arlington Does Not Need to Follow DC Traffic Laws</t>
  </si>
  <si>
    <t>Accountability and Transparency</t>
  </si>
  <si>
    <t>Deterrence Mechanisms in Lieu of Traffic Violations</t>
  </si>
  <si>
    <t>Prioritize Public Safety</t>
  </si>
  <si>
    <t>Restorative Justice Program</t>
  </si>
  <si>
    <t>Alternative Dispute Resolutions Should be Available</t>
  </si>
  <si>
    <t>Community Education</t>
  </si>
  <si>
    <t>Does Not Support ADR</t>
  </si>
  <si>
    <t>Follow Commission on Civil Rights</t>
  </si>
  <si>
    <t>Hold Criminals Accountable for Crime</t>
  </si>
  <si>
    <t>Do Not Reduce Law Enforcement</t>
  </si>
  <si>
    <t>Reduce Poverty</t>
  </si>
  <si>
    <t>ACPD Restructure</t>
  </si>
  <si>
    <t>Prosecutor to Resolve Conflict</t>
  </si>
  <si>
    <t>CRB Should be Transparent</t>
  </si>
  <si>
    <t>Cost/Funding of CRB</t>
  </si>
  <si>
    <t>Citizens on CRB</t>
  </si>
  <si>
    <t>CRB Must Include Police Experience/Expertise</t>
  </si>
  <si>
    <t>CRB Should Include Office of Magistrate</t>
  </si>
  <si>
    <t>Successful CRB Examples</t>
  </si>
  <si>
    <t>External Assessment</t>
  </si>
  <si>
    <t>Current Members of PPG</t>
  </si>
  <si>
    <t>Does Not Support a CRB</t>
  </si>
  <si>
    <t>Remain the PPG</t>
  </si>
  <si>
    <t>PPG Scope of Study</t>
  </si>
  <si>
    <t>Training for PPG</t>
  </si>
  <si>
    <t>CRB Should Have Access to Data</t>
  </si>
  <si>
    <t>CRB Should Have Subpoena Power</t>
  </si>
  <si>
    <t>Follow Fairfax Model</t>
  </si>
  <si>
    <t>Neighborhood/Community Mediators</t>
  </si>
  <si>
    <t>CRB Independent of Law Enforcement/ Police Department</t>
  </si>
  <si>
    <t>Diverse and Inclusive Representation on CRB</t>
  </si>
  <si>
    <r>
      <t xml:space="preserve">Percentage 
</t>
    </r>
    <r>
      <rPr>
        <sz val="9"/>
        <color theme="0"/>
        <rFont val="Calibri"/>
        <family val="2"/>
        <scheme val="minor"/>
      </rPr>
      <t>(# of responses related to theme/total number of responses-55)</t>
    </r>
  </si>
  <si>
    <r>
      <t xml:space="preserve">Percentage 
</t>
    </r>
    <r>
      <rPr>
        <sz val="9"/>
        <color theme="0"/>
        <rFont val="Calibri"/>
        <family val="2"/>
        <scheme val="minor"/>
      </rPr>
      <t>(# of responses related to theme/total number of responses-82)</t>
    </r>
  </si>
  <si>
    <r>
      <t xml:space="preserve">Percentage 
</t>
    </r>
    <r>
      <rPr>
        <sz val="9"/>
        <color theme="0"/>
        <rFont val="Calibri"/>
        <family val="2"/>
        <scheme val="minor"/>
      </rPr>
      <t>(# of responses related to theme/total number of responses-32)</t>
    </r>
  </si>
  <si>
    <r>
      <rPr>
        <b/>
        <sz val="11"/>
        <color theme="0"/>
        <rFont val="Calibri"/>
        <family val="2"/>
        <scheme val="minor"/>
      </rPr>
      <t xml:space="preserve">Percentage </t>
    </r>
    <r>
      <rPr>
        <sz val="11"/>
        <color theme="0"/>
        <rFont val="Calibri"/>
        <family val="2"/>
        <scheme val="minor"/>
      </rPr>
      <t xml:space="preserve">
</t>
    </r>
    <r>
      <rPr>
        <sz val="9"/>
        <color theme="0"/>
        <rFont val="Calibri"/>
        <family val="2"/>
        <scheme val="minor"/>
      </rPr>
      <t>(# of responses related to theme/total number of responses-61)</t>
    </r>
  </si>
  <si>
    <t>Utilizing Digital Enforcement/Cameras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</si>
</sst>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
      <b/>
      <sz val="12.5"/>
      <color rgb="FFFFFF00"/>
      <name val="Calibri"/>
      <family val="2"/>
      <scheme val="minor"/>
    </font>
    <font>
      <b/>
      <sz val="12.5"/>
      <color theme="0"/>
      <name val="Calibri"/>
      <family val="2"/>
      <scheme val="minor"/>
    </font>
    <font>
      <sz val="9"/>
      <color theme="0"/>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
      <patternFill patternType="solid">
        <fgColor theme="1"/>
        <bgColor indexed="64"/>
      </patternFill>
    </fill>
    <fill>
      <patternFill patternType="solid">
        <fgColor theme="7" tint="0.79998168889431442"/>
        <bgColor indexed="64"/>
      </patternFill>
    </fill>
    <fill>
      <patternFill patternType="solid">
        <fgColor theme="5" tint="-0.499984740745262"/>
        <bgColor indexed="64"/>
      </patternFill>
    </fill>
    <fill>
      <patternFill patternType="solid">
        <fgColor theme="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9" fontId="1" fillId="0" borderId="0" applyFont="0" applyFill="0" applyBorder="0" applyAlignment="0" applyProtection="0"/>
  </cellStyleXfs>
  <cellXfs count="99">
    <xf numFmtId="0" fontId="0" fillId="0" borderId="0" xfId="0"/>
    <xf numFmtId="0" fontId="0" fillId="0" borderId="10" xfId="0" applyBorder="1" applyAlignment="1">
      <alignment vertical="center" wrapText="1"/>
    </xf>
    <xf numFmtId="0" fontId="0" fillId="0" borderId="0" xfId="0" applyAlignment="1">
      <alignment vertical="center" wrapText="1"/>
    </xf>
    <xf numFmtId="0" fontId="13" fillId="33" borderId="10" xfId="0" applyFont="1" applyFill="1" applyBorder="1" applyAlignment="1">
      <alignment horizontal="center" vertical="center" wrapText="1"/>
    </xf>
    <xf numFmtId="0" fontId="18" fillId="0" borderId="10" xfId="42" applyBorder="1" applyAlignment="1">
      <alignment vertical="center" wrapText="1"/>
    </xf>
    <xf numFmtId="0" fontId="17" fillId="33" borderId="10" xfId="0" applyFont="1" applyFill="1" applyBorder="1" applyAlignment="1">
      <alignment vertical="center" wrapText="1"/>
    </xf>
    <xf numFmtId="15" fontId="0" fillId="0" borderId="10" xfId="0" applyNumberFormat="1" applyBorder="1" applyAlignment="1">
      <alignment vertical="center"/>
    </xf>
    <xf numFmtId="0" fontId="0" fillId="0" borderId="0" xfId="0" applyAlignment="1">
      <alignment vertical="center"/>
    </xf>
    <xf numFmtId="0" fontId="17" fillId="33" borderId="10" xfId="0" applyFont="1" applyFill="1" applyBorder="1" applyAlignment="1">
      <alignment horizontal="center" vertical="center" wrapText="1"/>
    </xf>
    <xf numFmtId="15" fontId="0" fillId="0" borderId="10" xfId="0" applyNumberFormat="1" applyBorder="1" applyAlignment="1">
      <alignment horizontal="center" vertical="center"/>
    </xf>
    <xf numFmtId="15" fontId="0" fillId="0" borderId="10" xfId="0" applyNumberFormat="1" applyBorder="1" applyAlignment="1">
      <alignment vertical="center" wrapText="1"/>
    </xf>
    <xf numFmtId="15" fontId="0" fillId="0" borderId="10" xfId="0" applyNumberFormat="1" applyFill="1" applyBorder="1" applyAlignment="1">
      <alignment vertical="center" wrapText="1"/>
    </xf>
    <xf numFmtId="0" fontId="0" fillId="0" borderId="10" xfId="0" applyFill="1" applyBorder="1" applyAlignment="1">
      <alignment vertical="center" wrapText="1"/>
    </xf>
    <xf numFmtId="15" fontId="19" fillId="0" borderId="10" xfId="0" applyNumberFormat="1" applyFont="1" applyFill="1" applyBorder="1" applyAlignment="1">
      <alignment vertical="center" wrapText="1"/>
    </xf>
    <xf numFmtId="0" fontId="19" fillId="0" borderId="10" xfId="0" applyFont="1" applyFill="1" applyBorder="1" applyAlignment="1">
      <alignment vertical="center" wrapText="1"/>
    </xf>
    <xf numFmtId="0" fontId="0" fillId="0" borderId="12" xfId="0" applyBorder="1" applyAlignment="1">
      <alignment vertical="center" wrapText="1"/>
    </xf>
    <xf numFmtId="0" fontId="0" fillId="35" borderId="10" xfId="0" applyFill="1" applyBorder="1" applyAlignment="1">
      <alignment vertical="center" wrapText="1"/>
    </xf>
    <xf numFmtId="0" fontId="18" fillId="35" borderId="10" xfId="42" applyFill="1" applyBorder="1" applyAlignment="1">
      <alignment vertical="center" wrapText="1"/>
    </xf>
    <xf numFmtId="0" fontId="18" fillId="35" borderId="10" xfId="42" applyFill="1" applyBorder="1" applyAlignment="1">
      <alignment vertical="center"/>
    </xf>
    <xf numFmtId="15" fontId="0" fillId="0" borderId="10" xfId="0" applyNumberFormat="1" applyFill="1" applyBorder="1" applyAlignment="1">
      <alignment vertical="center"/>
    </xf>
    <xf numFmtId="0" fontId="0" fillId="0" borderId="0" xfId="0" applyBorder="1" applyAlignment="1">
      <alignment vertical="center"/>
    </xf>
    <xf numFmtId="0" fontId="0" fillId="0" borderId="0" xfId="0" applyBorder="1"/>
    <xf numFmtId="0" fontId="13" fillId="33" borderId="13" xfId="0" applyFont="1" applyFill="1" applyBorder="1" applyAlignment="1">
      <alignment horizontal="center" vertical="center" wrapText="1"/>
    </xf>
    <xf numFmtId="0" fontId="0" fillId="0" borderId="14" xfId="0" applyBorder="1" applyAlignment="1">
      <alignment vertical="center" wrapText="1"/>
    </xf>
    <xf numFmtId="16" fontId="0" fillId="0" borderId="10" xfId="0" applyNumberFormat="1" applyFill="1" applyBorder="1" applyAlignment="1">
      <alignment vertical="center"/>
    </xf>
    <xf numFmtId="0" fontId="0" fillId="0" borderId="0" xfId="0" applyBorder="1" applyAlignment="1">
      <alignment vertical="center" wrapText="1"/>
    </xf>
    <xf numFmtId="15" fontId="0" fillId="0" borderId="14" xfId="0" applyNumberFormat="1" applyBorder="1" applyAlignment="1">
      <alignment vertical="center"/>
    </xf>
    <xf numFmtId="0" fontId="0" fillId="0" borderId="10" xfId="0" applyBorder="1" applyAlignment="1">
      <alignment vertical="center"/>
    </xf>
    <xf numFmtId="0" fontId="0" fillId="0" borderId="0" xfId="0" applyAlignment="1"/>
    <xf numFmtId="0" fontId="0" fillId="0" borderId="10" xfId="0" applyBorder="1" applyAlignment="1">
      <alignment horizontal="left" vertical="center" wrapText="1"/>
    </xf>
    <xf numFmtId="0" fontId="0" fillId="0" borderId="10" xfId="0" applyBorder="1" applyAlignment="1">
      <alignment horizontal="center" vertical="center"/>
    </xf>
    <xf numFmtId="9" fontId="0" fillId="0" borderId="10" xfId="43" applyFont="1" applyBorder="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16" fillId="0" borderId="10" xfId="0" applyFont="1" applyBorder="1" applyAlignment="1">
      <alignment horizontal="center" vertical="center"/>
    </xf>
    <xf numFmtId="0" fontId="0" fillId="37" borderId="10" xfId="0" applyFill="1" applyBorder="1" applyAlignment="1">
      <alignment vertical="center" wrapText="1"/>
    </xf>
    <xf numFmtId="0" fontId="0" fillId="37" borderId="14" xfId="0" applyFill="1" applyBorder="1" applyAlignment="1">
      <alignment vertical="center" wrapText="1"/>
    </xf>
    <xf numFmtId="0" fontId="16" fillId="37" borderId="10" xfId="0" applyFont="1" applyFill="1" applyBorder="1" applyAlignment="1">
      <alignment horizontal="center" vertical="center"/>
    </xf>
    <xf numFmtId="0" fontId="0" fillId="37" borderId="10" xfId="0" applyFill="1" applyBorder="1" applyAlignment="1">
      <alignment horizontal="center" vertical="center"/>
    </xf>
    <xf numFmtId="9" fontId="0" fillId="37" borderId="10" xfId="43" applyFont="1" applyFill="1" applyBorder="1" applyAlignment="1">
      <alignment horizontal="center" vertical="center"/>
    </xf>
    <xf numFmtId="0" fontId="16" fillId="0" borderId="10" xfId="0" applyFont="1" applyBorder="1" applyAlignment="1">
      <alignment horizontal="center" vertical="center"/>
    </xf>
    <xf numFmtId="0" fontId="0" fillId="37" borderId="10" xfId="0" applyFill="1" applyBorder="1" applyAlignment="1">
      <alignment horizontal="center" vertical="center"/>
    </xf>
    <xf numFmtId="9" fontId="0" fillId="37" borderId="10" xfId="43" applyFont="1" applyFill="1" applyBorder="1" applyAlignment="1">
      <alignment horizontal="center" vertical="center"/>
    </xf>
    <xf numFmtId="0" fontId="16" fillId="37" borderId="10" xfId="0" applyFont="1" applyFill="1" applyBorder="1" applyAlignment="1">
      <alignment horizontal="center" vertical="center"/>
    </xf>
    <xf numFmtId="0" fontId="0" fillId="0" borderId="10" xfId="0" applyBorder="1" applyAlignment="1">
      <alignment horizontal="center" vertical="center"/>
    </xf>
    <xf numFmtId="9" fontId="0" fillId="0" borderId="10" xfId="43" applyFont="1" applyBorder="1" applyAlignment="1">
      <alignment horizontal="center" vertical="center"/>
    </xf>
    <xf numFmtId="0" fontId="0" fillId="37" borderId="10" xfId="0" applyFill="1" applyBorder="1" applyAlignment="1">
      <alignment horizontal="center" vertical="center"/>
    </xf>
    <xf numFmtId="9" fontId="0" fillId="37" borderId="10" xfId="43" applyFont="1" applyFill="1" applyBorder="1" applyAlignment="1">
      <alignment horizontal="center" vertical="center"/>
    </xf>
    <xf numFmtId="0" fontId="16" fillId="37" borderId="10" xfId="0" applyFont="1" applyFill="1" applyBorder="1" applyAlignment="1">
      <alignment horizontal="center" vertical="center"/>
    </xf>
    <xf numFmtId="0" fontId="0" fillId="37" borderId="10" xfId="0" applyFill="1" applyBorder="1" applyAlignment="1">
      <alignment horizontal="left" vertical="center" wrapText="1"/>
    </xf>
    <xf numFmtId="0" fontId="0" fillId="37" borderId="12" xfId="0" applyFill="1" applyBorder="1" applyAlignment="1">
      <alignment vertical="center" wrapText="1"/>
    </xf>
    <xf numFmtId="0" fontId="13" fillId="36" borderId="16" xfId="0" applyFont="1" applyFill="1" applyBorder="1" applyAlignment="1">
      <alignment horizontal="center" vertical="center" wrapText="1"/>
    </xf>
    <xf numFmtId="0" fontId="13" fillId="36" borderId="16" xfId="0" applyFont="1" applyFill="1" applyBorder="1" applyAlignment="1">
      <alignment horizontal="center" vertical="center"/>
    </xf>
    <xf numFmtId="0" fontId="13" fillId="36" borderId="17" xfId="0" applyFont="1" applyFill="1" applyBorder="1" applyAlignment="1">
      <alignment horizontal="center" vertical="center" wrapText="1"/>
    </xf>
    <xf numFmtId="0" fontId="13" fillId="36" borderId="17" xfId="0" applyFont="1" applyFill="1" applyBorder="1" applyAlignment="1">
      <alignment horizontal="center" vertical="center"/>
    </xf>
    <xf numFmtId="0" fontId="16" fillId="0" borderId="10" xfId="0" applyFont="1" applyBorder="1" applyAlignment="1">
      <alignment horizontal="center" vertical="center"/>
    </xf>
    <xf numFmtId="0" fontId="0" fillId="37" borderId="10" xfId="0" applyFill="1" applyBorder="1" applyAlignment="1">
      <alignment horizontal="center" vertical="center"/>
    </xf>
    <xf numFmtId="9" fontId="0" fillId="37" borderId="10" xfId="43" applyFont="1" applyFill="1" applyBorder="1" applyAlignment="1">
      <alignment horizontal="center" vertical="center"/>
    </xf>
    <xf numFmtId="0" fontId="16" fillId="37" borderId="10" xfId="0" applyFont="1" applyFill="1" applyBorder="1" applyAlignment="1">
      <alignment horizontal="center" vertical="center"/>
    </xf>
    <xf numFmtId="0" fontId="0" fillId="0" borderId="10" xfId="0" applyBorder="1" applyAlignment="1">
      <alignment horizontal="center" vertical="center"/>
    </xf>
    <xf numFmtId="9" fontId="0" fillId="0" borderId="10" xfId="43" applyFont="1" applyBorder="1" applyAlignment="1">
      <alignment horizontal="center" vertical="center"/>
    </xf>
    <xf numFmtId="0" fontId="17" fillId="36" borderId="17" xfId="0" applyFont="1" applyFill="1" applyBorder="1" applyAlignment="1">
      <alignment horizontal="center" vertical="center" wrapText="1"/>
    </xf>
    <xf numFmtId="9" fontId="0" fillId="37" borderId="14" xfId="43" applyFont="1" applyFill="1" applyBorder="1" applyAlignment="1">
      <alignment horizontal="center" vertical="center"/>
    </xf>
    <xf numFmtId="9" fontId="0" fillId="0" borderId="0" xfId="0" applyNumberFormat="1"/>
    <xf numFmtId="0" fontId="0" fillId="37" borderId="14" xfId="0" applyFill="1" applyBorder="1" applyAlignment="1">
      <alignment horizontal="center" vertical="center"/>
    </xf>
    <xf numFmtId="0" fontId="16" fillId="37" borderId="15" xfId="0" applyFont="1" applyFill="1" applyBorder="1" applyAlignment="1">
      <alignment horizontal="center" vertical="center"/>
    </xf>
    <xf numFmtId="0" fontId="16" fillId="37" borderId="12" xfId="0" applyFont="1" applyFill="1" applyBorder="1" applyAlignment="1">
      <alignment horizontal="center" vertical="center"/>
    </xf>
    <xf numFmtId="9" fontId="0" fillId="37" borderId="15" xfId="43" applyNumberFormat="1" applyFont="1" applyFill="1" applyBorder="1" applyAlignment="1">
      <alignment horizontal="center" vertical="center"/>
    </xf>
    <xf numFmtId="9" fontId="0" fillId="37" borderId="12" xfId="43" applyNumberFormat="1" applyFont="1" applyFill="1" applyBorder="1" applyAlignment="1">
      <alignment horizontal="center" vertical="center"/>
    </xf>
    <xf numFmtId="0" fontId="0" fillId="37" borderId="15" xfId="0" applyFill="1" applyBorder="1" applyAlignment="1">
      <alignment horizontal="center" vertical="center"/>
    </xf>
    <xf numFmtId="0" fontId="0" fillId="37" borderId="12" xfId="0" applyFill="1" applyBorder="1" applyAlignment="1">
      <alignment horizontal="center" vertical="center"/>
    </xf>
    <xf numFmtId="0" fontId="16" fillId="0" borderId="14" xfId="0" applyFont="1" applyBorder="1" applyAlignment="1">
      <alignment horizontal="center" vertical="center"/>
    </xf>
    <xf numFmtId="0" fontId="16" fillId="0" borderId="12" xfId="0" applyFont="1"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9" fontId="0" fillId="0" borderId="14" xfId="43" applyNumberFormat="1" applyFont="1" applyBorder="1" applyAlignment="1">
      <alignment horizontal="center" vertical="center"/>
    </xf>
    <xf numFmtId="9" fontId="0" fillId="0" borderId="12" xfId="43" applyNumberFormat="1" applyFont="1" applyBorder="1" applyAlignment="1">
      <alignment horizontal="center" vertical="center"/>
    </xf>
    <xf numFmtId="0" fontId="16" fillId="0" borderId="10" xfId="0" applyFont="1" applyBorder="1" applyAlignment="1">
      <alignment horizontal="center" vertical="center"/>
    </xf>
    <xf numFmtId="0" fontId="0" fillId="37" borderId="10" xfId="0" applyFill="1" applyBorder="1" applyAlignment="1">
      <alignment horizontal="center" vertical="center"/>
    </xf>
    <xf numFmtId="9" fontId="0" fillId="37" borderId="10" xfId="43" applyFont="1" applyFill="1" applyBorder="1" applyAlignment="1">
      <alignment horizontal="center" vertical="center"/>
    </xf>
    <xf numFmtId="0" fontId="16" fillId="37" borderId="10" xfId="0" applyFont="1" applyFill="1" applyBorder="1" applyAlignment="1">
      <alignment horizontal="center" vertical="center"/>
    </xf>
    <xf numFmtId="0" fontId="0" fillId="0" borderId="10" xfId="0" applyBorder="1" applyAlignment="1">
      <alignment horizontal="center" vertical="center"/>
    </xf>
    <xf numFmtId="9" fontId="0" fillId="0" borderId="10" xfId="43" applyFont="1" applyBorder="1" applyAlignment="1">
      <alignment horizontal="center" vertical="center"/>
    </xf>
    <xf numFmtId="9" fontId="0" fillId="37" borderId="12" xfId="43" applyFont="1" applyFill="1" applyBorder="1" applyAlignment="1">
      <alignment horizontal="center" vertical="center"/>
    </xf>
    <xf numFmtId="9" fontId="0" fillId="37" borderId="14" xfId="43" applyFont="1" applyFill="1" applyBorder="1" applyAlignment="1">
      <alignment horizontal="center" vertical="center"/>
    </xf>
    <xf numFmtId="9" fontId="0" fillId="37" borderId="15" xfId="43" applyFont="1" applyFill="1" applyBorder="1" applyAlignment="1">
      <alignment horizontal="center" vertical="center"/>
    </xf>
    <xf numFmtId="0" fontId="16" fillId="37" borderId="14" xfId="0" applyFont="1" applyFill="1" applyBorder="1" applyAlignment="1">
      <alignment horizontal="center" vertical="center"/>
    </xf>
    <xf numFmtId="0" fontId="16" fillId="0" borderId="15" xfId="0" applyFont="1" applyBorder="1" applyAlignment="1">
      <alignment horizontal="center" vertical="center"/>
    </xf>
    <xf numFmtId="0" fontId="0" fillId="37" borderId="14" xfId="0" applyFill="1" applyBorder="1" applyAlignment="1">
      <alignment horizontal="center" vertical="center"/>
    </xf>
    <xf numFmtId="9" fontId="0" fillId="0" borderId="14" xfId="43" applyFont="1" applyBorder="1" applyAlignment="1">
      <alignment horizontal="center" vertical="center"/>
    </xf>
    <xf numFmtId="9" fontId="0" fillId="0" borderId="12" xfId="43" applyFont="1" applyBorder="1" applyAlignment="1">
      <alignment horizontal="center" vertical="center"/>
    </xf>
    <xf numFmtId="0" fontId="0" fillId="0" borderId="15" xfId="0" applyBorder="1" applyAlignment="1">
      <alignment horizontal="center" vertical="center"/>
    </xf>
    <xf numFmtId="9" fontId="0" fillId="0" borderId="15" xfId="43" applyFont="1" applyBorder="1" applyAlignment="1">
      <alignment horizontal="center" vertical="center"/>
    </xf>
    <xf numFmtId="0" fontId="21" fillId="34" borderId="11" xfId="0" applyFont="1" applyFill="1" applyBorder="1" applyAlignment="1">
      <alignment horizontal="left" vertical="center" wrapText="1"/>
    </xf>
    <xf numFmtId="0" fontId="0" fillId="0" borderId="10" xfId="0" applyBorder="1" applyAlignment="1">
      <alignment horizontal="left" vertical="center" wrapText="1"/>
    </xf>
    <xf numFmtId="0" fontId="0" fillId="0" borderId="10" xfId="0" applyFill="1" applyBorder="1" applyAlignment="1">
      <alignment vertical="center"/>
    </xf>
    <xf numFmtId="0" fontId="16" fillId="37" borderId="14" xfId="0" applyFont="1" applyFill="1" applyBorder="1" applyAlignment="1">
      <alignment horizontal="center" vertical="center" wrapText="1"/>
    </xf>
    <xf numFmtId="0" fontId="16" fillId="37" borderId="15" xfId="0" applyFont="1" applyFill="1" applyBorder="1" applyAlignment="1">
      <alignment horizontal="center" vertical="center" wrapText="1"/>
    </xf>
    <xf numFmtId="0" fontId="16" fillId="37" borderId="12" xfId="0" applyFont="1" applyFill="1" applyBorder="1" applyAlignment="1">
      <alignment horizontal="center"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8" Type="http://schemas.openxmlformats.org/officeDocument/2006/relationships/hyperlink" Target="mailto:william.salkind@icloud.com" TargetMode="External"/><Relationship Id="rId13" Type="http://schemas.openxmlformats.org/officeDocument/2006/relationships/hyperlink" Target="mailto:bohanbennett@verizon.net" TargetMode="External"/><Relationship Id="rId18" Type="http://schemas.openxmlformats.org/officeDocument/2006/relationships/hyperlink" Target="mailto:laurarose.demaria@gmail.com" TargetMode="External"/><Relationship Id="rId26" Type="http://schemas.openxmlformats.org/officeDocument/2006/relationships/hyperlink" Target="mailto:balickdavid@gmail.com" TargetMode="External"/><Relationship Id="rId3" Type="http://schemas.openxmlformats.org/officeDocument/2006/relationships/hyperlink" Target="mailto:karen-mccarthy@hotmail.com" TargetMode="External"/><Relationship Id="rId21" Type="http://schemas.openxmlformats.org/officeDocument/2006/relationships/hyperlink" Target="mailto:4324green@gmail.com" TargetMode="External"/><Relationship Id="rId7" Type="http://schemas.openxmlformats.org/officeDocument/2006/relationships/hyperlink" Target="mailto:md.faust@verizon.net" TargetMode="External"/><Relationship Id="rId12" Type="http://schemas.openxmlformats.org/officeDocument/2006/relationships/hyperlink" Target="mailto:lafkob@gmail.com" TargetMode="External"/><Relationship Id="rId17" Type="http://schemas.openxmlformats.org/officeDocument/2006/relationships/hyperlink" Target="mailto:pvanhine@gmail.com" TargetMode="External"/><Relationship Id="rId25" Type="http://schemas.openxmlformats.org/officeDocument/2006/relationships/hyperlink" Target="mailto:jerryrcowden@gmail.com" TargetMode="External"/><Relationship Id="rId2" Type="http://schemas.openxmlformats.org/officeDocument/2006/relationships/hyperlink" Target="mailto:cmmart@verizon.net" TargetMode="External"/><Relationship Id="rId16" Type="http://schemas.openxmlformats.org/officeDocument/2006/relationships/hyperlink" Target="mailto:lwr202@gmail.com" TargetMode="External"/><Relationship Id="rId20" Type="http://schemas.openxmlformats.org/officeDocument/2006/relationships/hyperlink" Target="mailto:benjamin.r.nichols@vanderbilt.edu" TargetMode="External"/><Relationship Id="rId29" Type="http://schemas.openxmlformats.org/officeDocument/2006/relationships/printerSettings" Target="../printerSettings/printerSettings5.bin"/><Relationship Id="rId1" Type="http://schemas.openxmlformats.org/officeDocument/2006/relationships/hyperlink" Target="mailto:godoggo@rocketmail.com" TargetMode="External"/><Relationship Id="rId6" Type="http://schemas.openxmlformats.org/officeDocument/2006/relationships/hyperlink" Target="mailto:mohdsaat@gmail.com" TargetMode="External"/><Relationship Id="rId11" Type="http://schemas.openxmlformats.org/officeDocument/2006/relationships/hyperlink" Target="mailto:christer.ahl@comcast.net" TargetMode="External"/><Relationship Id="rId24" Type="http://schemas.openxmlformats.org/officeDocument/2006/relationships/hyperlink" Target="mailto:justinisbell@hotmail.com" TargetMode="External"/><Relationship Id="rId5" Type="http://schemas.openxmlformats.org/officeDocument/2006/relationships/hyperlink" Target="mailto:Courtney30@gmail.com" TargetMode="External"/><Relationship Id="rId15" Type="http://schemas.openxmlformats.org/officeDocument/2006/relationships/hyperlink" Target="mailto:alejandra.cervantes96@gmail.com" TargetMode="External"/><Relationship Id="rId23" Type="http://schemas.openxmlformats.org/officeDocument/2006/relationships/hyperlink" Target="mailto:dana.b.bres@gmail.com" TargetMode="External"/><Relationship Id="rId28" Type="http://schemas.openxmlformats.org/officeDocument/2006/relationships/hyperlink" Target="mailto:aattura@yahoo.com" TargetMode="External"/><Relationship Id="rId10" Type="http://schemas.openxmlformats.org/officeDocument/2006/relationships/hyperlink" Target="mailto:blue.critter@gmail.com" TargetMode="External"/><Relationship Id="rId19" Type="http://schemas.openxmlformats.org/officeDocument/2006/relationships/hyperlink" Target="mailto:espinweber@yahoo.com" TargetMode="External"/><Relationship Id="rId4" Type="http://schemas.openxmlformats.org/officeDocument/2006/relationships/hyperlink" Target="mailto:awiehe@verizon.net" TargetMode="External"/><Relationship Id="rId9" Type="http://schemas.openxmlformats.org/officeDocument/2006/relationships/hyperlink" Target="mailto:gregcahill9693@hotmail.com" TargetMode="External"/><Relationship Id="rId14" Type="http://schemas.openxmlformats.org/officeDocument/2006/relationships/hyperlink" Target="mailto:ericlotke2044@gmail.com" TargetMode="External"/><Relationship Id="rId22" Type="http://schemas.openxmlformats.org/officeDocument/2006/relationships/hyperlink" Target="mailto:morin.monica6@gmail.com" TargetMode="External"/><Relationship Id="rId27" Type="http://schemas.openxmlformats.org/officeDocument/2006/relationships/hyperlink" Target="mailto:allirudoy@gmail.com"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mailto:StephanieLynnThomas@outlook.com" TargetMode="External"/><Relationship Id="rId13" Type="http://schemas.openxmlformats.org/officeDocument/2006/relationships/hyperlink" Target="mailto:crclark@email.wm.edu" TargetMode="External"/><Relationship Id="rId18" Type="http://schemas.openxmlformats.org/officeDocument/2006/relationships/hyperlink" Target="mailto:jorella2@masonlive.gmu.edu" TargetMode="External"/><Relationship Id="rId26" Type="http://schemas.openxmlformats.org/officeDocument/2006/relationships/hyperlink" Target="mailto:mcnamarar@verizon.net" TargetMode="External"/><Relationship Id="rId3" Type="http://schemas.openxmlformats.org/officeDocument/2006/relationships/hyperlink" Target="mailto:mmr.winchell@gmail.com" TargetMode="External"/><Relationship Id="rId21" Type="http://schemas.openxmlformats.org/officeDocument/2006/relationships/hyperlink" Target="mailto:3rdhammergirl@gmail.com" TargetMode="External"/><Relationship Id="rId7" Type="http://schemas.openxmlformats.org/officeDocument/2006/relationships/hyperlink" Target="mailto:mcnamarar@verizon.net" TargetMode="External"/><Relationship Id="rId12" Type="http://schemas.openxmlformats.org/officeDocument/2006/relationships/hyperlink" Target="mailto:Susan.Socha@outlook.com" TargetMode="External"/><Relationship Id="rId17" Type="http://schemas.openxmlformats.org/officeDocument/2006/relationships/hyperlink" Target="mailto:jthbarl@gmail.com" TargetMode="External"/><Relationship Id="rId25" Type="http://schemas.openxmlformats.org/officeDocument/2006/relationships/hyperlink" Target="mailto:Syanda@arlingtonva.us" TargetMode="External"/><Relationship Id="rId2" Type="http://schemas.openxmlformats.org/officeDocument/2006/relationships/hyperlink" Target="mailto:scottcgruber@gmail.com" TargetMode="External"/><Relationship Id="rId16" Type="http://schemas.openxmlformats.org/officeDocument/2006/relationships/hyperlink" Target="mailto:dwhitehead@verizon.net" TargetMode="External"/><Relationship Id="rId20" Type="http://schemas.openxmlformats.org/officeDocument/2006/relationships/hyperlink" Target="mailto:Tom@lawahl.com" TargetMode="External"/><Relationship Id="rId1" Type="http://schemas.openxmlformats.org/officeDocument/2006/relationships/hyperlink" Target="mailto:doggette@gmail.com" TargetMode="External"/><Relationship Id="rId6" Type="http://schemas.openxmlformats.org/officeDocument/2006/relationships/hyperlink" Target="mailto:p_michalak@verizon.net" TargetMode="External"/><Relationship Id="rId11" Type="http://schemas.openxmlformats.org/officeDocument/2006/relationships/hyperlink" Target="mailto:william.salkind@gmail.com" TargetMode="External"/><Relationship Id="rId24" Type="http://schemas.openxmlformats.org/officeDocument/2006/relationships/hyperlink" Target="mailto:danielcockerspaniel@yahoo.com" TargetMode="External"/><Relationship Id="rId5" Type="http://schemas.openxmlformats.org/officeDocument/2006/relationships/hyperlink" Target="mailto:Stacey.Edington@gmail.com" TargetMode="External"/><Relationship Id="rId15" Type="http://schemas.openxmlformats.org/officeDocument/2006/relationships/hyperlink" Target="mailto:Robert.Trudel@comcast.net" TargetMode="External"/><Relationship Id="rId23" Type="http://schemas.openxmlformats.org/officeDocument/2006/relationships/hyperlink" Target="mailto:dwhitehead@verizon.net" TargetMode="External"/><Relationship Id="rId10" Type="http://schemas.openxmlformats.org/officeDocument/2006/relationships/hyperlink" Target="mailto:mnpanwar@gmail.com" TargetMode="External"/><Relationship Id="rId19" Type="http://schemas.openxmlformats.org/officeDocument/2006/relationships/hyperlink" Target="mailto:stef.pryor@yahoo.com" TargetMode="External"/><Relationship Id="rId4" Type="http://schemas.openxmlformats.org/officeDocument/2006/relationships/hyperlink" Target="mailto:gbeale446@gmail.com" TargetMode="External"/><Relationship Id="rId9" Type="http://schemas.openxmlformats.org/officeDocument/2006/relationships/hyperlink" Target="mailto:rgr22203@gmail.com" TargetMode="External"/><Relationship Id="rId14" Type="http://schemas.openxmlformats.org/officeDocument/2006/relationships/hyperlink" Target="mailto:stephaniefernandes@rogers.com" TargetMode="External"/><Relationship Id="rId22" Type="http://schemas.openxmlformats.org/officeDocument/2006/relationships/hyperlink" Target="mailto:dwhitehead@verizon.net" TargetMode="External"/><Relationship Id="rId27"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8" Type="http://schemas.openxmlformats.org/officeDocument/2006/relationships/hyperlink" Target="mailto:clc.ollier3@gmail.com" TargetMode="External"/><Relationship Id="rId13" Type="http://schemas.openxmlformats.org/officeDocument/2006/relationships/hyperlink" Target="mailto:meglyons15@gmail.com" TargetMode="External"/><Relationship Id="rId3" Type="http://schemas.openxmlformats.org/officeDocument/2006/relationships/hyperlink" Target="mailto:collinbradley45@gmail.com" TargetMode="External"/><Relationship Id="rId7" Type="http://schemas.openxmlformats.org/officeDocument/2006/relationships/hyperlink" Target="mailto:lylekimbrell@gmail.com" TargetMode="External"/><Relationship Id="rId12" Type="http://schemas.openxmlformats.org/officeDocument/2006/relationships/hyperlink" Target="mailto:dls1789@verizon.net" TargetMode="External"/><Relationship Id="rId2" Type="http://schemas.openxmlformats.org/officeDocument/2006/relationships/hyperlink" Target="mailto:ampherz@gmail.com" TargetMode="External"/><Relationship Id="rId1" Type="http://schemas.openxmlformats.org/officeDocument/2006/relationships/hyperlink" Target="mailto:stef.pryor@yahoo.com" TargetMode="External"/><Relationship Id="rId6" Type="http://schemas.openxmlformats.org/officeDocument/2006/relationships/hyperlink" Target="mailto:tbj@sloan.mit.edu" TargetMode="External"/><Relationship Id="rId11" Type="http://schemas.openxmlformats.org/officeDocument/2006/relationships/hyperlink" Target="mailto:cdjewell@gmail.com" TargetMode="External"/><Relationship Id="rId5" Type="http://schemas.openxmlformats.org/officeDocument/2006/relationships/hyperlink" Target="mailto:manriquesarah@yahoo.com" TargetMode="External"/><Relationship Id="rId15" Type="http://schemas.openxmlformats.org/officeDocument/2006/relationships/hyperlink" Target="mailto:jorella2@gmu.edu" TargetMode="External"/><Relationship Id="rId10" Type="http://schemas.openxmlformats.org/officeDocument/2006/relationships/hyperlink" Target="mailto:dls1789@verizon.net" TargetMode="External"/><Relationship Id="rId4" Type="http://schemas.openxmlformats.org/officeDocument/2006/relationships/hyperlink" Target="mailto:fireball72@gmail.com" TargetMode="External"/><Relationship Id="rId9" Type="http://schemas.openxmlformats.org/officeDocument/2006/relationships/hyperlink" Target="mailto:director@pointoffreedom.org" TargetMode="External"/><Relationship Id="rId14" Type="http://schemas.openxmlformats.org/officeDocument/2006/relationships/hyperlink" Target="mailto:pollyhanson07@comcast.net"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A1288-787F-49E5-A214-B7AF4F39CB18}">
  <dimension ref="A1:C25"/>
  <sheetViews>
    <sheetView tabSelected="1" zoomScale="90" zoomScaleNormal="90" workbookViewId="0">
      <selection activeCell="B25" sqref="B25"/>
    </sheetView>
  </sheetViews>
  <sheetFormatPr defaultRowHeight="14.5" x14ac:dyDescent="0.35"/>
  <cols>
    <col min="1" max="1" width="15" style="7" customWidth="1"/>
    <col min="2" max="2" width="26.453125" style="2" customWidth="1"/>
    <col min="3" max="3" width="139.7265625" style="2" customWidth="1"/>
  </cols>
  <sheetData>
    <row r="1" spans="1:3" x14ac:dyDescent="0.35">
      <c r="A1" s="8" t="s">
        <v>144</v>
      </c>
      <c r="B1" s="8" t="s">
        <v>976</v>
      </c>
      <c r="C1" s="5" t="s">
        <v>537</v>
      </c>
    </row>
    <row r="2" spans="1:3" ht="29" x14ac:dyDescent="0.35">
      <c r="A2" s="6">
        <v>44071</v>
      </c>
      <c r="B2" s="1" t="s">
        <v>248</v>
      </c>
      <c r="C2" s="1" t="s">
        <v>11</v>
      </c>
    </row>
    <row r="3" spans="1:3" ht="159.5" x14ac:dyDescent="0.35">
      <c r="A3" s="6">
        <v>44071</v>
      </c>
      <c r="B3" s="1" t="s">
        <v>386</v>
      </c>
      <c r="C3" s="1" t="s">
        <v>334</v>
      </c>
    </row>
    <row r="4" spans="1:3" ht="58" x14ac:dyDescent="0.35">
      <c r="A4" s="6">
        <v>44074</v>
      </c>
      <c r="B4" s="1" t="s">
        <v>243</v>
      </c>
      <c r="C4" s="1" t="s">
        <v>130</v>
      </c>
    </row>
    <row r="5" spans="1:3" x14ac:dyDescent="0.35">
      <c r="A5" s="10">
        <v>44074</v>
      </c>
      <c r="B5" s="1" t="s">
        <v>392</v>
      </c>
      <c r="C5" s="1" t="s">
        <v>410</v>
      </c>
    </row>
    <row r="6" spans="1:3" x14ac:dyDescent="0.35">
      <c r="A6" s="10">
        <v>44074</v>
      </c>
      <c r="B6" s="1" t="s">
        <v>392</v>
      </c>
      <c r="C6" s="1" t="s">
        <v>459</v>
      </c>
    </row>
    <row r="7" spans="1:3" x14ac:dyDescent="0.35">
      <c r="A7" s="10">
        <v>44074</v>
      </c>
      <c r="B7" s="1" t="s">
        <v>392</v>
      </c>
      <c r="C7" s="1" t="s">
        <v>496</v>
      </c>
    </row>
    <row r="8" spans="1:3" ht="43.5" x14ac:dyDescent="0.35">
      <c r="A8" s="6">
        <v>44082</v>
      </c>
      <c r="B8" s="1" t="s">
        <v>532</v>
      </c>
      <c r="C8" s="1" t="s">
        <v>366</v>
      </c>
    </row>
    <row r="9" spans="1:3" ht="217.5" x14ac:dyDescent="0.35">
      <c r="A9" s="19">
        <v>44082</v>
      </c>
      <c r="B9" s="12" t="s">
        <v>386</v>
      </c>
      <c r="C9" s="12" t="s">
        <v>379</v>
      </c>
    </row>
    <row r="10" spans="1:3" ht="43.5" x14ac:dyDescent="0.35">
      <c r="A10" s="19">
        <v>44102</v>
      </c>
      <c r="B10" s="12" t="s">
        <v>761</v>
      </c>
      <c r="C10" s="12" t="s">
        <v>726</v>
      </c>
    </row>
    <row r="11" spans="1:3" ht="101.5" x14ac:dyDescent="0.35">
      <c r="A11" s="19">
        <v>44102</v>
      </c>
      <c r="B11" s="12" t="s">
        <v>755</v>
      </c>
      <c r="C11" s="12" t="s">
        <v>762</v>
      </c>
    </row>
    <row r="12" spans="1:3" ht="72.5" x14ac:dyDescent="0.35">
      <c r="A12" s="19">
        <v>44102</v>
      </c>
      <c r="B12" s="12" t="s">
        <v>763</v>
      </c>
      <c r="C12" s="12" t="s">
        <v>697</v>
      </c>
    </row>
    <row r="13" spans="1:3" x14ac:dyDescent="0.35">
      <c r="A13" s="19">
        <v>44102</v>
      </c>
      <c r="B13" s="12" t="s">
        <v>759</v>
      </c>
      <c r="C13" s="12" t="s">
        <v>681</v>
      </c>
    </row>
    <row r="14" spans="1:3" ht="29" x14ac:dyDescent="0.35">
      <c r="A14" s="19">
        <v>44102</v>
      </c>
      <c r="B14" s="12" t="s">
        <v>760</v>
      </c>
      <c r="C14" s="12" t="s">
        <v>765</v>
      </c>
    </row>
    <row r="15" spans="1:3" ht="29" x14ac:dyDescent="0.35">
      <c r="A15" s="19">
        <v>44102</v>
      </c>
      <c r="B15" s="12" t="s">
        <v>764</v>
      </c>
      <c r="C15" s="12" t="s">
        <v>710</v>
      </c>
    </row>
    <row r="16" spans="1:3" ht="29" x14ac:dyDescent="0.35">
      <c r="A16" s="19">
        <v>44102</v>
      </c>
      <c r="B16" s="12" t="s">
        <v>758</v>
      </c>
      <c r="C16" s="12" t="s">
        <v>668</v>
      </c>
    </row>
    <row r="17" spans="1:3" ht="159.5" x14ac:dyDescent="0.35">
      <c r="A17" s="19">
        <v>44102</v>
      </c>
      <c r="B17" s="12" t="s">
        <v>756</v>
      </c>
      <c r="C17" s="12" t="s">
        <v>614</v>
      </c>
    </row>
    <row r="18" spans="1:3" ht="29" x14ac:dyDescent="0.35">
      <c r="A18" s="19">
        <v>44109</v>
      </c>
      <c r="B18" s="12" t="s">
        <v>859</v>
      </c>
      <c r="C18" s="12" t="s">
        <v>846</v>
      </c>
    </row>
    <row r="19" spans="1:3" ht="29" x14ac:dyDescent="0.35">
      <c r="A19" s="24">
        <v>44123</v>
      </c>
      <c r="B19" s="12" t="s">
        <v>897</v>
      </c>
      <c r="C19" s="12" t="s">
        <v>896</v>
      </c>
    </row>
    <row r="20" spans="1:3" ht="43.5" x14ac:dyDescent="0.35">
      <c r="A20" s="19">
        <v>44130</v>
      </c>
      <c r="B20" s="12" t="s">
        <v>933</v>
      </c>
      <c r="C20" s="12" t="s">
        <v>930</v>
      </c>
    </row>
    <row r="21" spans="1:3" ht="43.5" x14ac:dyDescent="0.35">
      <c r="A21" s="6">
        <v>44132</v>
      </c>
      <c r="B21" s="1" t="s">
        <v>953</v>
      </c>
      <c r="C21" s="1" t="s">
        <v>969</v>
      </c>
    </row>
    <row r="22" spans="1:3" x14ac:dyDescent="0.35">
      <c r="A22" s="6">
        <v>44134</v>
      </c>
      <c r="B22" s="1" t="s">
        <v>1022</v>
      </c>
      <c r="C22" s="1" t="s">
        <v>1018</v>
      </c>
    </row>
    <row r="23" spans="1:3" ht="29" x14ac:dyDescent="0.35">
      <c r="A23" s="6">
        <v>44134</v>
      </c>
      <c r="B23" s="1" t="s">
        <v>1054</v>
      </c>
      <c r="C23" s="1" t="s">
        <v>1049</v>
      </c>
    </row>
    <row r="24" spans="1:3" ht="58" x14ac:dyDescent="0.35">
      <c r="A24" s="6">
        <v>44134</v>
      </c>
      <c r="B24" s="1" t="s">
        <v>1035</v>
      </c>
      <c r="C24" s="1" t="s">
        <v>1031</v>
      </c>
    </row>
    <row r="25" spans="1:3" ht="409.5" x14ac:dyDescent="0.35">
      <c r="A25" s="27"/>
      <c r="B25" s="1" t="s">
        <v>1092</v>
      </c>
      <c r="C25" s="1" t="s">
        <v>1091</v>
      </c>
    </row>
  </sheetData>
  <autoFilter ref="A1:C3" xr:uid="{0AA951EC-7BBC-44B3-BDDF-943E4EA14F12}">
    <sortState xmlns:xlrd2="http://schemas.microsoft.com/office/spreadsheetml/2017/richdata2" ref="A2:C25">
      <sortCondition ref="A1:A3"/>
    </sortState>
  </autoFilter>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61294-715E-4621-A55D-714F18256912}">
  <dimension ref="A1:D61"/>
  <sheetViews>
    <sheetView topLeftCell="A13" zoomScale="80" zoomScaleNormal="80" workbookViewId="0">
      <selection activeCell="B8" sqref="B8:B15"/>
    </sheetView>
  </sheetViews>
  <sheetFormatPr defaultRowHeight="14.5" x14ac:dyDescent="0.35"/>
  <cols>
    <col min="1" max="1" width="56.6328125" style="2" customWidth="1"/>
    <col min="2" max="2" width="61.6328125" customWidth="1"/>
    <col min="3" max="3" width="29.54296875" customWidth="1"/>
    <col min="4" max="4" width="51.54296875" customWidth="1"/>
  </cols>
  <sheetData>
    <row r="1" spans="1:4" ht="26.5" x14ac:dyDescent="0.35">
      <c r="A1" s="51" t="s">
        <v>1133</v>
      </c>
      <c r="B1" s="52" t="s">
        <v>1119</v>
      </c>
      <c r="C1" s="52" t="s">
        <v>1134</v>
      </c>
      <c r="D1" s="51" t="s">
        <v>1188</v>
      </c>
    </row>
    <row r="2" spans="1:4" x14ac:dyDescent="0.35">
      <c r="A2" s="50" t="s">
        <v>502</v>
      </c>
      <c r="B2" s="66" t="s">
        <v>1191</v>
      </c>
      <c r="C2" s="70">
        <v>17</v>
      </c>
      <c r="D2" s="83">
        <f>17/82</f>
        <v>0.2073170731707317</v>
      </c>
    </row>
    <row r="3" spans="1:4" x14ac:dyDescent="0.35">
      <c r="A3" s="35" t="s">
        <v>1084</v>
      </c>
      <c r="B3" s="80"/>
      <c r="C3" s="78"/>
      <c r="D3" s="79"/>
    </row>
    <row r="4" spans="1:4" ht="43.5" x14ac:dyDescent="0.35">
      <c r="A4" s="35" t="s">
        <v>944</v>
      </c>
      <c r="B4" s="80"/>
      <c r="C4" s="78"/>
      <c r="D4" s="79"/>
    </row>
    <row r="5" spans="1:4" ht="58" x14ac:dyDescent="0.35">
      <c r="A5" s="35" t="s">
        <v>1085</v>
      </c>
      <c r="B5" s="80"/>
      <c r="C5" s="78"/>
      <c r="D5" s="79"/>
    </row>
    <row r="6" spans="1:4" ht="29" x14ac:dyDescent="0.35">
      <c r="A6" s="35" t="s">
        <v>939</v>
      </c>
      <c r="B6" s="80"/>
      <c r="C6" s="78"/>
      <c r="D6" s="79"/>
    </row>
    <row r="7" spans="1:4" ht="29" x14ac:dyDescent="0.35">
      <c r="A7" s="35" t="s">
        <v>925</v>
      </c>
      <c r="B7" s="80"/>
      <c r="C7" s="78"/>
      <c r="D7" s="79"/>
    </row>
    <row r="8" spans="1:4" x14ac:dyDescent="0.35">
      <c r="A8" s="1" t="s">
        <v>200</v>
      </c>
      <c r="B8" s="77" t="s">
        <v>1141</v>
      </c>
      <c r="C8" s="81">
        <v>13</v>
      </c>
      <c r="D8" s="82">
        <f>13/82</f>
        <v>0.15853658536585366</v>
      </c>
    </row>
    <row r="9" spans="1:4" x14ac:dyDescent="0.35">
      <c r="A9" s="1" t="s">
        <v>205</v>
      </c>
      <c r="B9" s="77"/>
      <c r="C9" s="81"/>
      <c r="D9" s="82"/>
    </row>
    <row r="10" spans="1:4" ht="29" x14ac:dyDescent="0.35">
      <c r="A10" s="12" t="s">
        <v>885</v>
      </c>
      <c r="B10" s="77"/>
      <c r="C10" s="81"/>
      <c r="D10" s="82"/>
    </row>
    <row r="11" spans="1:4" ht="29" x14ac:dyDescent="0.35">
      <c r="A11" s="1" t="s">
        <v>978</v>
      </c>
      <c r="B11" s="77"/>
      <c r="C11" s="81"/>
      <c r="D11" s="82"/>
    </row>
    <row r="12" spans="1:4" ht="29" x14ac:dyDescent="0.35">
      <c r="A12" s="1" t="s">
        <v>990</v>
      </c>
      <c r="B12" s="77"/>
      <c r="C12" s="81"/>
      <c r="D12" s="82"/>
    </row>
    <row r="13" spans="1:4" ht="29" x14ac:dyDescent="0.35">
      <c r="A13" s="1" t="s">
        <v>994</v>
      </c>
      <c r="B13" s="77"/>
      <c r="C13" s="81"/>
      <c r="D13" s="82"/>
    </row>
    <row r="14" spans="1:4" ht="29" x14ac:dyDescent="0.35">
      <c r="A14" s="1" t="s">
        <v>991</v>
      </c>
      <c r="B14" s="77"/>
      <c r="C14" s="81"/>
      <c r="D14" s="82"/>
    </row>
    <row r="15" spans="1:4" ht="29" x14ac:dyDescent="0.35">
      <c r="A15" s="1" t="s">
        <v>978</v>
      </c>
      <c r="B15" s="77"/>
      <c r="C15" s="81"/>
      <c r="D15" s="82"/>
    </row>
    <row r="16" spans="1:4" ht="29" x14ac:dyDescent="0.35">
      <c r="A16" s="35" t="s">
        <v>1030</v>
      </c>
      <c r="B16" s="80" t="s">
        <v>1147</v>
      </c>
      <c r="C16" s="78">
        <v>5</v>
      </c>
      <c r="D16" s="79">
        <f>5/82</f>
        <v>6.097560975609756E-2</v>
      </c>
    </row>
    <row r="17" spans="1:4" x14ac:dyDescent="0.35">
      <c r="A17" s="35" t="s">
        <v>808</v>
      </c>
      <c r="B17" s="80"/>
      <c r="C17" s="78"/>
      <c r="D17" s="79"/>
    </row>
    <row r="18" spans="1:4" ht="29" x14ac:dyDescent="0.35">
      <c r="A18" s="35" t="s">
        <v>1030</v>
      </c>
      <c r="B18" s="80"/>
      <c r="C18" s="78"/>
      <c r="D18" s="79"/>
    </row>
    <row r="19" spans="1:4" x14ac:dyDescent="0.35">
      <c r="A19" s="1" t="s">
        <v>963</v>
      </c>
      <c r="B19" s="77" t="s">
        <v>1151</v>
      </c>
      <c r="C19" s="81">
        <v>5</v>
      </c>
      <c r="D19" s="82">
        <f>5/82</f>
        <v>6.097560975609756E-2</v>
      </c>
    </row>
    <row r="20" spans="1:4" ht="43.5" x14ac:dyDescent="0.35">
      <c r="A20" s="1" t="s">
        <v>942</v>
      </c>
      <c r="B20" s="77"/>
      <c r="C20" s="81"/>
      <c r="D20" s="82"/>
    </row>
    <row r="21" spans="1:4" ht="29" x14ac:dyDescent="0.35">
      <c r="A21" s="1" t="s">
        <v>1003</v>
      </c>
      <c r="B21" s="77"/>
      <c r="C21" s="81"/>
      <c r="D21" s="82"/>
    </row>
    <row r="22" spans="1:4" x14ac:dyDescent="0.35">
      <c r="A22" s="1" t="s">
        <v>1060</v>
      </c>
      <c r="B22" s="77"/>
      <c r="C22" s="81"/>
      <c r="D22" s="82"/>
    </row>
    <row r="23" spans="1:4" ht="29" x14ac:dyDescent="0.35">
      <c r="A23" s="35" t="s">
        <v>202</v>
      </c>
      <c r="B23" s="80" t="s">
        <v>1143</v>
      </c>
      <c r="C23" s="78">
        <v>5</v>
      </c>
      <c r="D23" s="79">
        <f>5/82</f>
        <v>6.097560975609756E-2</v>
      </c>
    </row>
    <row r="24" spans="1:4" x14ac:dyDescent="0.35">
      <c r="A24" s="35" t="s">
        <v>218</v>
      </c>
      <c r="B24" s="80"/>
      <c r="C24" s="78"/>
      <c r="D24" s="79"/>
    </row>
    <row r="25" spans="1:4" x14ac:dyDescent="0.35">
      <c r="A25" s="35" t="s">
        <v>233</v>
      </c>
      <c r="B25" s="80"/>
      <c r="C25" s="78"/>
      <c r="D25" s="79"/>
    </row>
    <row r="26" spans="1:4" x14ac:dyDescent="0.35">
      <c r="A26" s="35" t="s">
        <v>522</v>
      </c>
      <c r="B26" s="80"/>
      <c r="C26" s="78"/>
      <c r="D26" s="79"/>
    </row>
    <row r="27" spans="1:4" x14ac:dyDescent="0.35">
      <c r="A27" s="35" t="s">
        <v>523</v>
      </c>
      <c r="B27" s="80"/>
      <c r="C27" s="78"/>
      <c r="D27" s="79"/>
    </row>
    <row r="28" spans="1:4" x14ac:dyDescent="0.35">
      <c r="A28" s="1" t="s">
        <v>220</v>
      </c>
      <c r="B28" s="77" t="s">
        <v>1156</v>
      </c>
      <c r="C28" s="81">
        <v>4</v>
      </c>
      <c r="D28" s="82">
        <f>4/82</f>
        <v>4.878048780487805E-2</v>
      </c>
    </row>
    <row r="29" spans="1:4" ht="29" x14ac:dyDescent="0.35">
      <c r="A29" s="1" t="s">
        <v>197</v>
      </c>
      <c r="B29" s="77"/>
      <c r="C29" s="81"/>
      <c r="D29" s="82"/>
    </row>
    <row r="30" spans="1:4" x14ac:dyDescent="0.35">
      <c r="A30" s="1" t="s">
        <v>924</v>
      </c>
      <c r="B30" s="77"/>
      <c r="C30" s="81"/>
      <c r="D30" s="82"/>
    </row>
    <row r="31" spans="1:4" ht="29" x14ac:dyDescent="0.35">
      <c r="A31" s="35" t="s">
        <v>972</v>
      </c>
      <c r="B31" s="80" t="s">
        <v>1153</v>
      </c>
      <c r="C31" s="78">
        <v>4</v>
      </c>
      <c r="D31" s="79">
        <f>4/82</f>
        <v>4.878048780487805E-2</v>
      </c>
    </row>
    <row r="32" spans="1:4" x14ac:dyDescent="0.35">
      <c r="A32" s="35" t="s">
        <v>949</v>
      </c>
      <c r="B32" s="80"/>
      <c r="C32" s="78"/>
      <c r="D32" s="79"/>
    </row>
    <row r="33" spans="1:4" ht="29" x14ac:dyDescent="0.35">
      <c r="A33" s="35" t="s">
        <v>947</v>
      </c>
      <c r="B33" s="80"/>
      <c r="C33" s="78"/>
      <c r="D33" s="79"/>
    </row>
    <row r="34" spans="1:4" ht="29" x14ac:dyDescent="0.35">
      <c r="A34" s="35" t="s">
        <v>940</v>
      </c>
      <c r="B34" s="80"/>
      <c r="C34" s="78"/>
      <c r="D34" s="79"/>
    </row>
    <row r="35" spans="1:4" ht="29" x14ac:dyDescent="0.35">
      <c r="A35" s="1" t="s">
        <v>223</v>
      </c>
      <c r="B35" s="77" t="s">
        <v>1145</v>
      </c>
      <c r="C35" s="81">
        <v>3</v>
      </c>
      <c r="D35" s="82">
        <f>3/82</f>
        <v>3.6585365853658534E-2</v>
      </c>
    </row>
    <row r="36" spans="1:4" x14ac:dyDescent="0.35">
      <c r="A36" s="1" t="s">
        <v>521</v>
      </c>
      <c r="B36" s="77"/>
      <c r="C36" s="81"/>
      <c r="D36" s="82"/>
    </row>
    <row r="37" spans="1:4" x14ac:dyDescent="0.35">
      <c r="A37" s="12" t="s">
        <v>912</v>
      </c>
      <c r="B37" s="77"/>
      <c r="C37" s="81"/>
      <c r="D37" s="82"/>
    </row>
    <row r="38" spans="1:4" x14ac:dyDescent="0.35">
      <c r="A38" s="35" t="s">
        <v>1029</v>
      </c>
      <c r="B38" s="80" t="s">
        <v>1148</v>
      </c>
      <c r="C38" s="78">
        <v>3</v>
      </c>
      <c r="D38" s="79">
        <f>3/82</f>
        <v>3.6585365853658534E-2</v>
      </c>
    </row>
    <row r="39" spans="1:4" ht="29" x14ac:dyDescent="0.35">
      <c r="A39" s="35" t="s">
        <v>602</v>
      </c>
      <c r="B39" s="80"/>
      <c r="C39" s="78"/>
      <c r="D39" s="79"/>
    </row>
    <row r="40" spans="1:4" ht="29" x14ac:dyDescent="0.35">
      <c r="A40" s="35" t="s">
        <v>805</v>
      </c>
      <c r="B40" s="80"/>
      <c r="C40" s="78"/>
      <c r="D40" s="79"/>
    </row>
    <row r="41" spans="1:4" ht="29" x14ac:dyDescent="0.35">
      <c r="A41" s="1" t="s">
        <v>183</v>
      </c>
      <c r="B41" s="77" t="s">
        <v>1138</v>
      </c>
      <c r="C41" s="81">
        <v>3</v>
      </c>
      <c r="D41" s="82">
        <f>3/82</f>
        <v>3.6585365853658534E-2</v>
      </c>
    </row>
    <row r="42" spans="1:4" x14ac:dyDescent="0.35">
      <c r="A42" s="1" t="s">
        <v>215</v>
      </c>
      <c r="B42" s="77"/>
      <c r="C42" s="81"/>
      <c r="D42" s="82"/>
    </row>
    <row r="43" spans="1:4" x14ac:dyDescent="0.35">
      <c r="A43" s="35" t="s">
        <v>993</v>
      </c>
      <c r="B43" s="80" t="s">
        <v>1154</v>
      </c>
      <c r="C43" s="78">
        <v>2</v>
      </c>
      <c r="D43" s="79">
        <f>2/82</f>
        <v>2.4390243902439025E-2</v>
      </c>
    </row>
    <row r="44" spans="1:4" x14ac:dyDescent="0.35">
      <c r="A44" s="35" t="s">
        <v>992</v>
      </c>
      <c r="B44" s="80"/>
      <c r="C44" s="78"/>
      <c r="D44" s="79"/>
    </row>
    <row r="45" spans="1:4" x14ac:dyDescent="0.35">
      <c r="A45" s="1" t="s">
        <v>203</v>
      </c>
      <c r="B45" s="40" t="s">
        <v>1142</v>
      </c>
      <c r="C45" s="44">
        <v>2</v>
      </c>
      <c r="D45" s="45">
        <f>2/82</f>
        <v>2.4390243902439025E-2</v>
      </c>
    </row>
    <row r="46" spans="1:4" ht="29" x14ac:dyDescent="0.35">
      <c r="A46" s="35" t="s">
        <v>211</v>
      </c>
      <c r="B46" s="43" t="s">
        <v>1139</v>
      </c>
      <c r="C46" s="41">
        <v>2</v>
      </c>
      <c r="D46" s="42">
        <f>2/82</f>
        <v>2.4390243902439025E-2</v>
      </c>
    </row>
    <row r="47" spans="1:4" x14ac:dyDescent="0.35">
      <c r="A47" s="1" t="s">
        <v>1023</v>
      </c>
      <c r="B47" s="77" t="s">
        <v>799</v>
      </c>
      <c r="C47" s="81">
        <v>2</v>
      </c>
      <c r="D47" s="82">
        <f>2/82</f>
        <v>2.4390243902439025E-2</v>
      </c>
    </row>
    <row r="48" spans="1:4" ht="43.5" x14ac:dyDescent="0.35">
      <c r="A48" s="1" t="s">
        <v>1102</v>
      </c>
      <c r="B48" s="77"/>
      <c r="C48" s="81"/>
      <c r="D48" s="82"/>
    </row>
    <row r="49" spans="1:4" ht="43.5" x14ac:dyDescent="0.35">
      <c r="A49" s="35" t="s">
        <v>1080</v>
      </c>
      <c r="B49" s="43" t="s">
        <v>1155</v>
      </c>
      <c r="C49" s="41">
        <v>1</v>
      </c>
      <c r="D49" s="42">
        <f t="shared" ref="D49:D60" si="0">1/82</f>
        <v>1.2195121951219513E-2</v>
      </c>
    </row>
    <row r="50" spans="1:4" x14ac:dyDescent="0.35">
      <c r="A50" s="12" t="s">
        <v>807</v>
      </c>
      <c r="B50" s="40" t="s">
        <v>1149</v>
      </c>
      <c r="C50" s="44">
        <v>1</v>
      </c>
      <c r="D50" s="45">
        <f t="shared" si="0"/>
        <v>1.2195121951219513E-2</v>
      </c>
    </row>
    <row r="51" spans="1:4" ht="29" x14ac:dyDescent="0.35">
      <c r="A51" s="35" t="s">
        <v>198</v>
      </c>
      <c r="B51" s="43" t="s">
        <v>1157</v>
      </c>
      <c r="C51" s="41">
        <v>1</v>
      </c>
      <c r="D51" s="42">
        <f t="shared" si="0"/>
        <v>1.2195121951219513E-2</v>
      </c>
    </row>
    <row r="52" spans="1:4" x14ac:dyDescent="0.35">
      <c r="A52" s="12" t="s">
        <v>884</v>
      </c>
      <c r="B52" s="40" t="s">
        <v>1152</v>
      </c>
      <c r="C52" s="44">
        <v>1</v>
      </c>
      <c r="D52" s="45">
        <f t="shared" si="0"/>
        <v>1.2195121951219513E-2</v>
      </c>
    </row>
    <row r="53" spans="1:4" x14ac:dyDescent="0.35">
      <c r="A53" s="49" t="s">
        <v>222</v>
      </c>
      <c r="B53" s="43" t="s">
        <v>1135</v>
      </c>
      <c r="C53" s="41">
        <v>1</v>
      </c>
      <c r="D53" s="42">
        <f t="shared" si="0"/>
        <v>1.2195121951219513E-2</v>
      </c>
    </row>
    <row r="54" spans="1:4" ht="29" x14ac:dyDescent="0.35">
      <c r="A54" s="12" t="s">
        <v>834</v>
      </c>
      <c r="B54" s="40" t="s">
        <v>1150</v>
      </c>
      <c r="C54" s="44">
        <v>1</v>
      </c>
      <c r="D54" s="45">
        <f t="shared" si="0"/>
        <v>1.2195121951219513E-2</v>
      </c>
    </row>
    <row r="55" spans="1:4" x14ac:dyDescent="0.35">
      <c r="A55" s="35" t="s">
        <v>258</v>
      </c>
      <c r="B55" s="43" t="s">
        <v>1137</v>
      </c>
      <c r="C55" s="41">
        <v>1</v>
      </c>
      <c r="D55" s="42">
        <f t="shared" si="0"/>
        <v>1.2195121951219513E-2</v>
      </c>
    </row>
    <row r="56" spans="1:4" x14ac:dyDescent="0.35">
      <c r="A56" s="1" t="s">
        <v>210</v>
      </c>
      <c r="B56" s="40" t="s">
        <v>1158</v>
      </c>
      <c r="C56" s="44">
        <v>1</v>
      </c>
      <c r="D56" s="45">
        <f t="shared" si="0"/>
        <v>1.2195121951219513E-2</v>
      </c>
    </row>
    <row r="57" spans="1:4" x14ac:dyDescent="0.35">
      <c r="A57" s="35" t="s">
        <v>213</v>
      </c>
      <c r="B57" s="43" t="s">
        <v>1136</v>
      </c>
      <c r="C57" s="41">
        <v>1</v>
      </c>
      <c r="D57" s="42">
        <f t="shared" si="0"/>
        <v>1.2195121951219513E-2</v>
      </c>
    </row>
    <row r="58" spans="1:4" x14ac:dyDescent="0.35">
      <c r="A58" s="1" t="s">
        <v>504</v>
      </c>
      <c r="B58" s="40" t="s">
        <v>1140</v>
      </c>
      <c r="C58" s="44">
        <v>1</v>
      </c>
      <c r="D58" s="45">
        <f t="shared" si="0"/>
        <v>1.2195121951219513E-2</v>
      </c>
    </row>
    <row r="59" spans="1:4" x14ac:dyDescent="0.35">
      <c r="A59" s="35" t="s">
        <v>219</v>
      </c>
      <c r="B59" s="43" t="s">
        <v>1144</v>
      </c>
      <c r="C59" s="41">
        <v>1</v>
      </c>
      <c r="D59" s="42">
        <f t="shared" si="0"/>
        <v>1.2195121951219513E-2</v>
      </c>
    </row>
    <row r="60" spans="1:4" x14ac:dyDescent="0.35">
      <c r="A60" s="1" t="s">
        <v>524</v>
      </c>
      <c r="B60" s="40" t="s">
        <v>1146</v>
      </c>
      <c r="C60" s="44">
        <v>1</v>
      </c>
      <c r="D60" s="45">
        <f t="shared" si="0"/>
        <v>1.2195121951219513E-2</v>
      </c>
    </row>
    <row r="61" spans="1:4" x14ac:dyDescent="0.35">
      <c r="D61" s="63"/>
    </row>
  </sheetData>
  <mergeCells count="36">
    <mergeCell ref="D2:D7"/>
    <mergeCell ref="C8:C15"/>
    <mergeCell ref="D8:D15"/>
    <mergeCell ref="C16:C18"/>
    <mergeCell ref="D16:D18"/>
    <mergeCell ref="C31:C34"/>
    <mergeCell ref="D31:D34"/>
    <mergeCell ref="B2:B7"/>
    <mergeCell ref="B8:B15"/>
    <mergeCell ref="B16:B18"/>
    <mergeCell ref="B19:B22"/>
    <mergeCell ref="B23:B27"/>
    <mergeCell ref="B28:B30"/>
    <mergeCell ref="B31:B34"/>
    <mergeCell ref="C19:C22"/>
    <mergeCell ref="D19:D22"/>
    <mergeCell ref="C23:C27"/>
    <mergeCell ref="D23:D27"/>
    <mergeCell ref="C28:C30"/>
    <mergeCell ref="D28:D30"/>
    <mergeCell ref="C2:C7"/>
    <mergeCell ref="B35:B37"/>
    <mergeCell ref="B38:B40"/>
    <mergeCell ref="C35:C37"/>
    <mergeCell ref="D35:D37"/>
    <mergeCell ref="C38:C40"/>
    <mergeCell ref="D38:D40"/>
    <mergeCell ref="B47:B48"/>
    <mergeCell ref="C47:C48"/>
    <mergeCell ref="D47:D48"/>
    <mergeCell ref="B41:B42"/>
    <mergeCell ref="C41:C42"/>
    <mergeCell ref="D41:D42"/>
    <mergeCell ref="B43:B44"/>
    <mergeCell ref="C43:C44"/>
    <mergeCell ref="D43:D44"/>
  </mergeCells>
  <pageMargins left="0.7" right="0.7" top="0.75" bottom="0.75" header="0.3" footer="0.3"/>
  <pageSetup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BF38B-B098-4047-A216-321F913E26E1}">
  <dimension ref="A1:C33"/>
  <sheetViews>
    <sheetView zoomScale="70" zoomScaleNormal="70" workbookViewId="0">
      <selection activeCell="C20" sqref="C20"/>
    </sheetView>
  </sheetViews>
  <sheetFormatPr defaultRowHeight="14.5" x14ac:dyDescent="0.35"/>
  <cols>
    <col min="1" max="1" width="12.81640625" style="7" bestFit="1" customWidth="1"/>
    <col min="2" max="2" width="22.81640625" style="2" customWidth="1"/>
    <col min="3" max="3" width="140.54296875" style="2" customWidth="1"/>
  </cols>
  <sheetData>
    <row r="1" spans="1:3" x14ac:dyDescent="0.35">
      <c r="A1" s="8" t="s">
        <v>144</v>
      </c>
      <c r="B1" s="8" t="s">
        <v>976</v>
      </c>
      <c r="C1" s="5" t="s">
        <v>3</v>
      </c>
    </row>
    <row r="2" spans="1:3" ht="43.5" x14ac:dyDescent="0.35">
      <c r="A2" s="6">
        <v>44071</v>
      </c>
      <c r="B2" s="1" t="s">
        <v>184</v>
      </c>
      <c r="C2" s="1" t="s">
        <v>41</v>
      </c>
    </row>
    <row r="3" spans="1:3" ht="29" x14ac:dyDescent="0.35">
      <c r="A3" s="6">
        <v>44071</v>
      </c>
      <c r="B3" s="1" t="s">
        <v>230</v>
      </c>
      <c r="C3" s="1" t="s">
        <v>31</v>
      </c>
    </row>
    <row r="4" spans="1:3" ht="101.5" x14ac:dyDescent="0.35">
      <c r="A4" s="6">
        <v>44071</v>
      </c>
      <c r="B4" s="1" t="s">
        <v>231</v>
      </c>
      <c r="C4" s="1" t="s">
        <v>232</v>
      </c>
    </row>
    <row r="5" spans="1:3" ht="29" x14ac:dyDescent="0.35">
      <c r="A5" s="6">
        <v>44071</v>
      </c>
      <c r="B5" s="1" t="s">
        <v>235</v>
      </c>
      <c r="C5" s="1" t="s">
        <v>16</v>
      </c>
    </row>
    <row r="6" spans="1:3" ht="72.5" x14ac:dyDescent="0.35">
      <c r="A6" s="6">
        <v>44074</v>
      </c>
      <c r="B6" s="1" t="s">
        <v>225</v>
      </c>
      <c r="C6" s="1" t="s">
        <v>118</v>
      </c>
    </row>
    <row r="7" spans="1:3" ht="29" x14ac:dyDescent="0.35">
      <c r="A7" s="6">
        <v>44074</v>
      </c>
      <c r="B7" s="1" t="s">
        <v>227</v>
      </c>
      <c r="C7" s="1" t="s">
        <v>80</v>
      </c>
    </row>
    <row r="8" spans="1:3" ht="43.5" x14ac:dyDescent="0.35">
      <c r="A8" s="10">
        <v>44074</v>
      </c>
      <c r="B8" s="1" t="s">
        <v>507</v>
      </c>
      <c r="C8" s="1" t="s">
        <v>488</v>
      </c>
    </row>
    <row r="9" spans="1:3" ht="43.5" x14ac:dyDescent="0.35">
      <c r="A9" s="10">
        <v>44074</v>
      </c>
      <c r="B9" s="1" t="s">
        <v>484</v>
      </c>
      <c r="C9" s="1" t="s">
        <v>483</v>
      </c>
    </row>
    <row r="10" spans="1:3" ht="29" x14ac:dyDescent="0.35">
      <c r="A10" s="10">
        <v>44074</v>
      </c>
      <c r="B10" s="1" t="s">
        <v>439</v>
      </c>
      <c r="C10" s="1" t="s">
        <v>498</v>
      </c>
    </row>
    <row r="11" spans="1:3" ht="29" x14ac:dyDescent="0.35">
      <c r="A11" s="10">
        <v>44074</v>
      </c>
      <c r="B11" s="1" t="s">
        <v>439</v>
      </c>
      <c r="C11" s="1" t="s">
        <v>485</v>
      </c>
    </row>
    <row r="12" spans="1:3" ht="29" x14ac:dyDescent="0.35">
      <c r="A12" s="10">
        <v>44074</v>
      </c>
      <c r="B12" s="1" t="s">
        <v>439</v>
      </c>
      <c r="C12" s="1" t="s">
        <v>462</v>
      </c>
    </row>
    <row r="13" spans="1:3" ht="29" x14ac:dyDescent="0.35">
      <c r="A13" s="6">
        <v>44074</v>
      </c>
      <c r="B13" s="1" t="s">
        <v>439</v>
      </c>
      <c r="C13" s="1" t="s">
        <v>428</v>
      </c>
    </row>
    <row r="14" spans="1:3" ht="29" x14ac:dyDescent="0.35">
      <c r="A14" s="10">
        <v>44074</v>
      </c>
      <c r="B14" s="1" t="s">
        <v>439</v>
      </c>
      <c r="C14" s="1" t="s">
        <v>440</v>
      </c>
    </row>
    <row r="15" spans="1:3" ht="29" x14ac:dyDescent="0.35">
      <c r="A15" s="10">
        <v>44074</v>
      </c>
      <c r="B15" s="1" t="s">
        <v>434</v>
      </c>
      <c r="C15" s="1" t="s">
        <v>432</v>
      </c>
    </row>
    <row r="16" spans="1:3" ht="29" x14ac:dyDescent="0.35">
      <c r="A16" s="6">
        <v>44074</v>
      </c>
      <c r="B16" s="1" t="s">
        <v>503</v>
      </c>
      <c r="C16" s="1" t="s">
        <v>414</v>
      </c>
    </row>
    <row r="17" spans="1:3" ht="232" x14ac:dyDescent="0.35">
      <c r="A17" s="6">
        <v>44074</v>
      </c>
      <c r="B17" s="1" t="s">
        <v>231</v>
      </c>
      <c r="C17" s="1" t="s">
        <v>86</v>
      </c>
    </row>
    <row r="18" spans="1:3" ht="58" x14ac:dyDescent="0.35">
      <c r="A18" s="6">
        <v>44074</v>
      </c>
      <c r="B18" s="1" t="s">
        <v>231</v>
      </c>
      <c r="C18" s="1" t="s">
        <v>93</v>
      </c>
    </row>
    <row r="19" spans="1:3" ht="43.5" x14ac:dyDescent="0.35">
      <c r="A19" s="6">
        <v>44074</v>
      </c>
      <c r="B19" s="1" t="s">
        <v>231</v>
      </c>
      <c r="C19" s="1" t="s">
        <v>111</v>
      </c>
    </row>
    <row r="20" spans="1:3" ht="58" x14ac:dyDescent="0.35">
      <c r="A20" s="6">
        <v>44074</v>
      </c>
      <c r="B20" s="1" t="s">
        <v>231</v>
      </c>
      <c r="C20" s="1" t="s">
        <v>93</v>
      </c>
    </row>
    <row r="21" spans="1:3" ht="43.5" x14ac:dyDescent="0.35">
      <c r="A21" s="10">
        <v>44074</v>
      </c>
      <c r="B21" s="1" t="s">
        <v>505</v>
      </c>
      <c r="C21" s="1" t="s">
        <v>441</v>
      </c>
    </row>
    <row r="22" spans="1:3" ht="72.5" x14ac:dyDescent="0.35">
      <c r="A22" s="6">
        <v>44074</v>
      </c>
      <c r="B22" s="1" t="s">
        <v>236</v>
      </c>
      <c r="C22" s="1" t="s">
        <v>115</v>
      </c>
    </row>
    <row r="23" spans="1:3" ht="29" x14ac:dyDescent="0.35">
      <c r="A23" s="6">
        <v>44082</v>
      </c>
      <c r="B23" s="1" t="s">
        <v>526</v>
      </c>
      <c r="C23" s="1" t="s">
        <v>347</v>
      </c>
    </row>
    <row r="24" spans="1:3" ht="101.5" x14ac:dyDescent="0.35">
      <c r="A24" s="6">
        <v>44082</v>
      </c>
      <c r="B24" s="1" t="s">
        <v>227</v>
      </c>
      <c r="C24" s="1" t="s">
        <v>374</v>
      </c>
    </row>
    <row r="25" spans="1:3" ht="43.5" x14ac:dyDescent="0.35">
      <c r="A25" s="6">
        <v>44082</v>
      </c>
      <c r="B25" s="1" t="s">
        <v>525</v>
      </c>
      <c r="C25" s="1" t="s">
        <v>340</v>
      </c>
    </row>
    <row r="26" spans="1:3" ht="87" x14ac:dyDescent="0.35">
      <c r="A26" s="6">
        <v>44082</v>
      </c>
      <c r="B26" s="1" t="s">
        <v>527</v>
      </c>
      <c r="C26" s="1" t="s">
        <v>365</v>
      </c>
    </row>
    <row r="27" spans="1:3" ht="29" x14ac:dyDescent="0.35">
      <c r="A27" s="6">
        <v>44082</v>
      </c>
      <c r="B27" s="1" t="s">
        <v>585</v>
      </c>
      <c r="C27" s="1" t="s">
        <v>354</v>
      </c>
    </row>
    <row r="28" spans="1:3" ht="43.5" x14ac:dyDescent="0.35">
      <c r="A28" s="19">
        <v>44095</v>
      </c>
      <c r="B28" s="12" t="s">
        <v>594</v>
      </c>
      <c r="C28" s="12" t="s">
        <v>591</v>
      </c>
    </row>
    <row r="29" spans="1:3" ht="43.5" x14ac:dyDescent="0.35">
      <c r="A29" s="19">
        <v>44102</v>
      </c>
      <c r="B29" s="12" t="s">
        <v>864</v>
      </c>
      <c r="C29" s="12" t="s">
        <v>635</v>
      </c>
    </row>
    <row r="30" spans="1:3" ht="43.5" x14ac:dyDescent="0.35">
      <c r="A30" s="19">
        <v>44102</v>
      </c>
      <c r="B30" s="12" t="s">
        <v>810</v>
      </c>
      <c r="C30" s="12" t="s">
        <v>740</v>
      </c>
    </row>
    <row r="31" spans="1:3" ht="58" x14ac:dyDescent="0.35">
      <c r="A31" s="19">
        <v>44102</v>
      </c>
      <c r="B31" s="12" t="s">
        <v>809</v>
      </c>
      <c r="C31" s="12" t="s">
        <v>721</v>
      </c>
    </row>
    <row r="32" spans="1:3" ht="101.5" x14ac:dyDescent="0.35">
      <c r="A32" s="19">
        <v>44102</v>
      </c>
      <c r="B32" s="12" t="s">
        <v>865</v>
      </c>
      <c r="C32" s="12" t="s">
        <v>640</v>
      </c>
    </row>
    <row r="33" spans="1:3" ht="87" x14ac:dyDescent="0.35">
      <c r="A33" s="6">
        <v>44137</v>
      </c>
      <c r="B33" s="1" t="s">
        <v>1103</v>
      </c>
      <c r="C33" s="1" t="s">
        <v>1115</v>
      </c>
    </row>
  </sheetData>
  <autoFilter ref="A1:C33" xr:uid="{8048194C-88C2-4DEB-AD45-D4D64AE98D75}">
    <sortState xmlns:xlrd2="http://schemas.microsoft.com/office/spreadsheetml/2017/richdata2" ref="A2:C33">
      <sortCondition ref="A1:A20"/>
    </sortState>
  </autoFilter>
  <sortState xmlns:xlrd2="http://schemas.microsoft.com/office/spreadsheetml/2017/richdata2" ref="A2:C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2038B-3FB3-4EB4-9006-0E2EBF539686}">
  <dimension ref="A1:D26"/>
  <sheetViews>
    <sheetView topLeftCell="A4" zoomScale="80" zoomScaleNormal="80" workbookViewId="0">
      <selection activeCell="F4" sqref="F4"/>
    </sheetView>
  </sheetViews>
  <sheetFormatPr defaultRowHeight="14.5" x14ac:dyDescent="0.35"/>
  <cols>
    <col min="1" max="1" width="36.81640625" style="2" customWidth="1"/>
    <col min="2" max="2" width="46.36328125" style="7" customWidth="1"/>
    <col min="3" max="3" width="30.54296875" style="32" customWidth="1"/>
    <col min="4" max="4" width="53.36328125" style="32" customWidth="1"/>
  </cols>
  <sheetData>
    <row r="1" spans="1:4" ht="26.5" x14ac:dyDescent="0.35">
      <c r="A1" s="53" t="s">
        <v>1133</v>
      </c>
      <c r="B1" s="54" t="s">
        <v>1119</v>
      </c>
      <c r="C1" s="54" t="s">
        <v>1134</v>
      </c>
      <c r="D1" s="53" t="s">
        <v>1189</v>
      </c>
    </row>
    <row r="2" spans="1:4" ht="29" x14ac:dyDescent="0.35">
      <c r="A2" s="35" t="s">
        <v>864</v>
      </c>
      <c r="B2" s="86" t="s">
        <v>1159</v>
      </c>
      <c r="C2" s="78">
        <v>16</v>
      </c>
      <c r="D2" s="84">
        <f>16/32</f>
        <v>0.5</v>
      </c>
    </row>
    <row r="3" spans="1:4" ht="29" x14ac:dyDescent="0.35">
      <c r="A3" s="35" t="s">
        <v>507</v>
      </c>
      <c r="B3" s="65"/>
      <c r="C3" s="78"/>
      <c r="D3" s="85"/>
    </row>
    <row r="4" spans="1:4" ht="29" x14ac:dyDescent="0.35">
      <c r="A4" s="35" t="s">
        <v>484</v>
      </c>
      <c r="B4" s="65"/>
      <c r="C4" s="78"/>
      <c r="D4" s="85"/>
    </row>
    <row r="5" spans="1:4" x14ac:dyDescent="0.35">
      <c r="A5" s="35" t="s">
        <v>434</v>
      </c>
      <c r="B5" s="65"/>
      <c r="C5" s="78"/>
      <c r="D5" s="85"/>
    </row>
    <row r="6" spans="1:4" ht="29" x14ac:dyDescent="0.35">
      <c r="A6" s="35" t="s">
        <v>503</v>
      </c>
      <c r="B6" s="65"/>
      <c r="C6" s="78"/>
      <c r="D6" s="85"/>
    </row>
    <row r="7" spans="1:4" ht="29" x14ac:dyDescent="0.35">
      <c r="A7" s="35" t="s">
        <v>231</v>
      </c>
      <c r="B7" s="65"/>
      <c r="C7" s="78"/>
      <c r="D7" s="85"/>
    </row>
    <row r="8" spans="1:4" ht="29" x14ac:dyDescent="0.35">
      <c r="A8" s="35" t="s">
        <v>505</v>
      </c>
      <c r="B8" s="65"/>
      <c r="C8" s="78"/>
      <c r="D8" s="85"/>
    </row>
    <row r="9" spans="1:4" x14ac:dyDescent="0.35">
      <c r="A9" s="35" t="s">
        <v>439</v>
      </c>
      <c r="B9" s="66"/>
      <c r="C9" s="78"/>
      <c r="D9" s="83"/>
    </row>
    <row r="10" spans="1:4" ht="29" x14ac:dyDescent="0.35">
      <c r="A10" s="12" t="s">
        <v>810</v>
      </c>
      <c r="B10" s="71" t="s">
        <v>1160</v>
      </c>
      <c r="C10" s="81">
        <v>4</v>
      </c>
      <c r="D10" s="82">
        <f>4/32</f>
        <v>0.125</v>
      </c>
    </row>
    <row r="11" spans="1:4" ht="43.5" x14ac:dyDescent="0.35">
      <c r="A11" s="1" t="s">
        <v>1103</v>
      </c>
      <c r="B11" s="87"/>
      <c r="C11" s="81"/>
      <c r="D11" s="82"/>
    </row>
    <row r="12" spans="1:4" ht="43.5" x14ac:dyDescent="0.35">
      <c r="A12" s="12" t="s">
        <v>809</v>
      </c>
      <c r="B12" s="87"/>
      <c r="C12" s="81"/>
      <c r="D12" s="82"/>
    </row>
    <row r="13" spans="1:4" ht="29" x14ac:dyDescent="0.35">
      <c r="A13" s="1" t="s">
        <v>526</v>
      </c>
      <c r="B13" s="72"/>
      <c r="C13" s="81"/>
      <c r="D13" s="82"/>
    </row>
    <row r="14" spans="1:4" ht="43.5" x14ac:dyDescent="0.35">
      <c r="A14" s="35" t="s">
        <v>525</v>
      </c>
      <c r="B14" s="86" t="s">
        <v>1184</v>
      </c>
      <c r="C14" s="78">
        <v>3</v>
      </c>
      <c r="D14" s="79">
        <f>3/32</f>
        <v>9.375E-2</v>
      </c>
    </row>
    <row r="15" spans="1:4" ht="29" x14ac:dyDescent="0.35">
      <c r="A15" s="35" t="s">
        <v>235</v>
      </c>
      <c r="B15" s="65"/>
      <c r="C15" s="78"/>
      <c r="D15" s="79"/>
    </row>
    <row r="16" spans="1:4" ht="29" x14ac:dyDescent="0.35">
      <c r="A16" s="35" t="s">
        <v>236</v>
      </c>
      <c r="B16" s="66"/>
      <c r="C16" s="78"/>
      <c r="D16" s="79"/>
    </row>
    <row r="17" spans="1:4" ht="29" x14ac:dyDescent="0.35">
      <c r="A17" s="1" t="s">
        <v>227</v>
      </c>
      <c r="B17" s="40" t="s">
        <v>1164</v>
      </c>
      <c r="C17" s="44">
        <v>2</v>
      </c>
      <c r="D17" s="45">
        <f>2/32</f>
        <v>6.25E-2</v>
      </c>
    </row>
    <row r="18" spans="1:4" ht="29" x14ac:dyDescent="0.35">
      <c r="A18" s="35" t="s">
        <v>865</v>
      </c>
      <c r="B18" s="48" t="s">
        <v>1167</v>
      </c>
      <c r="C18" s="46">
        <v>1</v>
      </c>
      <c r="D18" s="47">
        <f t="shared" ref="D18:D24" si="0">1/32</f>
        <v>3.125E-2</v>
      </c>
    </row>
    <row r="19" spans="1:4" ht="29" x14ac:dyDescent="0.35">
      <c r="A19" s="12" t="s">
        <v>594</v>
      </c>
      <c r="B19" s="40" t="s">
        <v>1161</v>
      </c>
      <c r="C19" s="44">
        <v>1</v>
      </c>
      <c r="D19" s="45">
        <f t="shared" si="0"/>
        <v>3.125E-2</v>
      </c>
    </row>
    <row r="20" spans="1:4" ht="29" x14ac:dyDescent="0.35">
      <c r="A20" s="35" t="s">
        <v>527</v>
      </c>
      <c r="B20" s="48" t="s">
        <v>1165</v>
      </c>
      <c r="C20" s="46">
        <v>1</v>
      </c>
      <c r="D20" s="47">
        <f t="shared" si="0"/>
        <v>3.125E-2</v>
      </c>
    </row>
    <row r="21" spans="1:4" ht="29" x14ac:dyDescent="0.35">
      <c r="A21" s="1" t="s">
        <v>225</v>
      </c>
      <c r="B21" s="40" t="s">
        <v>1162</v>
      </c>
      <c r="C21" s="44">
        <v>1</v>
      </c>
      <c r="D21" s="45">
        <f t="shared" si="0"/>
        <v>3.125E-2</v>
      </c>
    </row>
    <row r="22" spans="1:4" ht="29" x14ac:dyDescent="0.35">
      <c r="A22" s="35" t="s">
        <v>184</v>
      </c>
      <c r="B22" s="48" t="s">
        <v>1163</v>
      </c>
      <c r="C22" s="46">
        <v>1</v>
      </c>
      <c r="D22" s="47">
        <f t="shared" si="0"/>
        <v>3.125E-2</v>
      </c>
    </row>
    <row r="23" spans="1:4" ht="29" x14ac:dyDescent="0.35">
      <c r="A23" s="1" t="s">
        <v>585</v>
      </c>
      <c r="B23" s="40" t="s">
        <v>1168</v>
      </c>
      <c r="C23" s="44">
        <v>1</v>
      </c>
      <c r="D23" s="45">
        <f t="shared" si="0"/>
        <v>3.125E-2</v>
      </c>
    </row>
    <row r="24" spans="1:4" x14ac:dyDescent="0.35">
      <c r="A24" s="35" t="s">
        <v>230</v>
      </c>
      <c r="B24" s="48" t="s">
        <v>1166</v>
      </c>
      <c r="C24" s="46">
        <v>1</v>
      </c>
      <c r="D24" s="47">
        <f t="shared" si="0"/>
        <v>3.125E-2</v>
      </c>
    </row>
    <row r="26" spans="1:4" x14ac:dyDescent="0.35">
      <c r="D26" s="33"/>
    </row>
  </sheetData>
  <sortState xmlns:xlrd2="http://schemas.microsoft.com/office/spreadsheetml/2017/richdata2" ref="A2:B24">
    <sortCondition ref="B18:B24"/>
  </sortState>
  <mergeCells count="9">
    <mergeCell ref="D2:D9"/>
    <mergeCell ref="B2:B9"/>
    <mergeCell ref="B10:B13"/>
    <mergeCell ref="B14:B16"/>
    <mergeCell ref="C2:C9"/>
    <mergeCell ref="C10:C13"/>
    <mergeCell ref="D10:D13"/>
    <mergeCell ref="C14:C16"/>
    <mergeCell ref="D14:D1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21F8F-4C2B-4D06-B704-465EA2F5C051}">
  <dimension ref="A1:C62"/>
  <sheetViews>
    <sheetView zoomScale="90" zoomScaleNormal="90" workbookViewId="0">
      <selection activeCell="C21" sqref="C21"/>
    </sheetView>
  </sheetViews>
  <sheetFormatPr defaultRowHeight="14.5" x14ac:dyDescent="0.35"/>
  <cols>
    <col min="1" max="1" width="12.81640625" style="7" bestFit="1" customWidth="1"/>
    <col min="2" max="2" width="23.453125" style="2" customWidth="1"/>
    <col min="3" max="3" width="123" style="2" customWidth="1"/>
  </cols>
  <sheetData>
    <row r="1" spans="1:3" x14ac:dyDescent="0.35">
      <c r="A1" s="8" t="s">
        <v>144</v>
      </c>
      <c r="B1" s="8" t="s">
        <v>976</v>
      </c>
      <c r="C1" s="5" t="s">
        <v>4</v>
      </c>
    </row>
    <row r="2" spans="1:3" ht="101.5" x14ac:dyDescent="0.35">
      <c r="A2" s="10">
        <v>44071</v>
      </c>
      <c r="B2" s="1" t="s">
        <v>151</v>
      </c>
      <c r="C2" s="1" t="s">
        <v>35</v>
      </c>
    </row>
    <row r="3" spans="1:3" ht="43.5" x14ac:dyDescent="0.35">
      <c r="A3" s="6">
        <v>44071</v>
      </c>
      <c r="B3" s="1" t="s">
        <v>237</v>
      </c>
      <c r="C3" s="1" t="s">
        <v>17</v>
      </c>
    </row>
    <row r="4" spans="1:3" ht="72.5" x14ac:dyDescent="0.35">
      <c r="A4" s="6">
        <v>44071</v>
      </c>
      <c r="B4" s="1" t="s">
        <v>237</v>
      </c>
      <c r="C4" s="1" t="s">
        <v>32</v>
      </c>
    </row>
    <row r="5" spans="1:3" ht="188.5" x14ac:dyDescent="0.35">
      <c r="A5" s="6">
        <v>44071</v>
      </c>
      <c r="B5" s="1" t="s">
        <v>239</v>
      </c>
      <c r="C5" s="1" t="s">
        <v>240</v>
      </c>
    </row>
    <row r="6" spans="1:3" ht="43.5" x14ac:dyDescent="0.35">
      <c r="A6" s="6">
        <v>44071</v>
      </c>
      <c r="B6" s="1" t="s">
        <v>252</v>
      </c>
      <c r="C6" s="1" t="s">
        <v>26</v>
      </c>
    </row>
    <row r="7" spans="1:3" ht="43.5" x14ac:dyDescent="0.35">
      <c r="A7" s="6">
        <v>44071</v>
      </c>
      <c r="B7" s="1" t="s">
        <v>244</v>
      </c>
      <c r="C7" s="1" t="s">
        <v>25</v>
      </c>
    </row>
    <row r="8" spans="1:3" ht="43.5" x14ac:dyDescent="0.35">
      <c r="A8" s="6">
        <v>44071</v>
      </c>
      <c r="B8" s="1" t="s">
        <v>184</v>
      </c>
      <c r="C8" s="1" t="s">
        <v>41</v>
      </c>
    </row>
    <row r="9" spans="1:3" x14ac:dyDescent="0.35">
      <c r="A9" s="6">
        <v>44071</v>
      </c>
      <c r="B9" s="1" t="s">
        <v>247</v>
      </c>
      <c r="C9" s="1" t="s">
        <v>37</v>
      </c>
    </row>
    <row r="10" spans="1:3" ht="130.5" x14ac:dyDescent="0.35">
      <c r="A10" s="6">
        <v>44071</v>
      </c>
      <c r="B10" s="1" t="s">
        <v>304</v>
      </c>
      <c r="C10" s="1" t="s">
        <v>383</v>
      </c>
    </row>
    <row r="11" spans="1:3" ht="87" x14ac:dyDescent="0.35">
      <c r="A11" s="6">
        <v>44071</v>
      </c>
      <c r="B11" s="1" t="s">
        <v>304</v>
      </c>
      <c r="C11" s="1" t="s">
        <v>308</v>
      </c>
    </row>
    <row r="12" spans="1:3" ht="145" x14ac:dyDescent="0.35">
      <c r="A12" s="6">
        <v>44071</v>
      </c>
      <c r="B12" s="1" t="s">
        <v>311</v>
      </c>
      <c r="C12" s="1" t="s">
        <v>312</v>
      </c>
    </row>
    <row r="13" spans="1:3" ht="29" x14ac:dyDescent="0.35">
      <c r="A13" s="6">
        <v>44071</v>
      </c>
      <c r="B13" s="1" t="s">
        <v>311</v>
      </c>
      <c r="C13" s="1" t="s">
        <v>315</v>
      </c>
    </row>
    <row r="14" spans="1:3" ht="304.5" x14ac:dyDescent="0.35">
      <c r="A14" s="6">
        <v>44071</v>
      </c>
      <c r="B14" s="1" t="s">
        <v>311</v>
      </c>
      <c r="C14" s="1" t="s">
        <v>318</v>
      </c>
    </row>
    <row r="15" spans="1:3" ht="29" x14ac:dyDescent="0.35">
      <c r="A15" s="10">
        <v>44074</v>
      </c>
      <c r="B15" s="1" t="s">
        <v>399</v>
      </c>
      <c r="C15" s="1" t="s">
        <v>426</v>
      </c>
    </row>
    <row r="16" spans="1:3" x14ac:dyDescent="0.35">
      <c r="A16" s="10">
        <v>44074</v>
      </c>
      <c r="B16" s="1" t="s">
        <v>468</v>
      </c>
      <c r="C16" s="1" t="s">
        <v>471</v>
      </c>
    </row>
    <row r="17" spans="1:3" ht="43.5" x14ac:dyDescent="0.35">
      <c r="A17" s="6">
        <v>44074</v>
      </c>
      <c r="B17" s="1" t="s">
        <v>237</v>
      </c>
      <c r="C17" s="1" t="s">
        <v>238</v>
      </c>
    </row>
    <row r="18" spans="1:3" ht="43.5" x14ac:dyDescent="0.35">
      <c r="A18" s="10">
        <v>44074</v>
      </c>
      <c r="B18" s="1" t="s">
        <v>237</v>
      </c>
      <c r="C18" s="1" t="s">
        <v>427</v>
      </c>
    </row>
    <row r="19" spans="1:3" ht="43.5" x14ac:dyDescent="0.35">
      <c r="A19" s="10">
        <v>44074</v>
      </c>
      <c r="B19" s="1" t="s">
        <v>237</v>
      </c>
      <c r="C19" s="1" t="s">
        <v>480</v>
      </c>
    </row>
    <row r="20" spans="1:3" ht="43.5" x14ac:dyDescent="0.35">
      <c r="A20" s="10">
        <v>44074</v>
      </c>
      <c r="B20" s="1" t="s">
        <v>237</v>
      </c>
      <c r="C20" s="1" t="s">
        <v>508</v>
      </c>
    </row>
    <row r="21" spans="1:3" ht="58" x14ac:dyDescent="0.35">
      <c r="A21" s="6">
        <v>44074</v>
      </c>
      <c r="B21" s="1" t="s">
        <v>241</v>
      </c>
      <c r="C21" s="1" t="s">
        <v>81</v>
      </c>
    </row>
    <row r="22" spans="1:3" ht="145" x14ac:dyDescent="0.35">
      <c r="A22" s="6">
        <v>44074</v>
      </c>
      <c r="B22" s="1" t="s">
        <v>242</v>
      </c>
      <c r="C22" s="1" t="s">
        <v>87</v>
      </c>
    </row>
    <row r="23" spans="1:3" ht="29" x14ac:dyDescent="0.35">
      <c r="A23" s="10">
        <v>44074</v>
      </c>
      <c r="B23" s="1" t="s">
        <v>393</v>
      </c>
      <c r="C23" s="1" t="s">
        <v>418</v>
      </c>
    </row>
    <row r="24" spans="1:3" ht="29" x14ac:dyDescent="0.35">
      <c r="A24" s="10">
        <v>44074</v>
      </c>
      <c r="B24" s="1" t="s">
        <v>393</v>
      </c>
      <c r="C24" s="1" t="s">
        <v>472</v>
      </c>
    </row>
    <row r="25" spans="1:3" ht="29" x14ac:dyDescent="0.35">
      <c r="A25" s="6">
        <v>44074</v>
      </c>
      <c r="B25" s="1" t="s">
        <v>245</v>
      </c>
      <c r="C25" s="1" t="s">
        <v>119</v>
      </c>
    </row>
    <row r="26" spans="1:3" ht="29" x14ac:dyDescent="0.35">
      <c r="A26" s="10">
        <v>44074</v>
      </c>
      <c r="B26" s="1" t="s">
        <v>476</v>
      </c>
      <c r="C26" s="1" t="s">
        <v>477</v>
      </c>
    </row>
    <row r="27" spans="1:3" ht="58" x14ac:dyDescent="0.35">
      <c r="A27" s="10">
        <v>44074</v>
      </c>
      <c r="B27" s="1" t="s">
        <v>156</v>
      </c>
      <c r="C27" s="1" t="s">
        <v>142</v>
      </c>
    </row>
    <row r="28" spans="1:3" ht="130.5" x14ac:dyDescent="0.35">
      <c r="A28" s="10">
        <v>44074</v>
      </c>
      <c r="B28" s="1" t="s">
        <v>160</v>
      </c>
      <c r="C28" s="1" t="s">
        <v>66</v>
      </c>
    </row>
    <row r="29" spans="1:3" ht="43.5" x14ac:dyDescent="0.35">
      <c r="A29" s="10">
        <v>44074</v>
      </c>
      <c r="B29" s="1" t="s">
        <v>396</v>
      </c>
      <c r="C29" s="1" t="s">
        <v>438</v>
      </c>
    </row>
    <row r="30" spans="1:3" x14ac:dyDescent="0.35">
      <c r="A30" s="10">
        <v>44074</v>
      </c>
      <c r="B30" s="1" t="s">
        <v>396</v>
      </c>
      <c r="C30" s="1" t="s">
        <v>506</v>
      </c>
    </row>
    <row r="31" spans="1:3" x14ac:dyDescent="0.35">
      <c r="A31" s="10">
        <v>44074</v>
      </c>
      <c r="B31" s="1" t="s">
        <v>396</v>
      </c>
      <c r="C31" s="1" t="s">
        <v>444</v>
      </c>
    </row>
    <row r="32" spans="1:3" x14ac:dyDescent="0.35">
      <c r="A32" s="10">
        <v>44074</v>
      </c>
      <c r="B32" s="1" t="s">
        <v>396</v>
      </c>
      <c r="C32" s="1" t="s">
        <v>470</v>
      </c>
    </row>
    <row r="33" spans="1:3" ht="29" x14ac:dyDescent="0.35">
      <c r="A33" s="10">
        <v>44074</v>
      </c>
      <c r="B33" s="1" t="s">
        <v>400</v>
      </c>
      <c r="C33" s="1" t="s">
        <v>429</v>
      </c>
    </row>
    <row r="34" spans="1:3" ht="29" x14ac:dyDescent="0.35">
      <c r="A34" s="10">
        <v>44074</v>
      </c>
      <c r="B34" s="1" t="s">
        <v>437</v>
      </c>
      <c r="C34" s="1" t="s">
        <v>436</v>
      </c>
    </row>
    <row r="35" spans="1:3" ht="29" x14ac:dyDescent="0.35">
      <c r="A35" s="6">
        <v>44074</v>
      </c>
      <c r="B35" s="1" t="s">
        <v>500</v>
      </c>
      <c r="C35" s="1" t="s">
        <v>416</v>
      </c>
    </row>
    <row r="36" spans="1:3" x14ac:dyDescent="0.35">
      <c r="A36" s="6">
        <v>44074</v>
      </c>
      <c r="B36" s="1" t="s">
        <v>500</v>
      </c>
      <c r="C36" s="1" t="s">
        <v>417</v>
      </c>
    </row>
    <row r="37" spans="1:3" ht="29" x14ac:dyDescent="0.35">
      <c r="A37" s="10">
        <v>44074</v>
      </c>
      <c r="B37" s="1" t="s">
        <v>491</v>
      </c>
      <c r="C37" s="1" t="s">
        <v>490</v>
      </c>
    </row>
    <row r="38" spans="1:3" ht="29" x14ac:dyDescent="0.35">
      <c r="A38" s="10">
        <v>44074</v>
      </c>
      <c r="B38" s="1" t="s">
        <v>395</v>
      </c>
      <c r="C38" s="1" t="s">
        <v>419</v>
      </c>
    </row>
    <row r="39" spans="1:3" x14ac:dyDescent="0.35">
      <c r="A39" s="10">
        <v>44074</v>
      </c>
      <c r="B39" s="1" t="s">
        <v>395</v>
      </c>
      <c r="C39" s="1" t="s">
        <v>420</v>
      </c>
    </row>
    <row r="40" spans="1:3" ht="29" x14ac:dyDescent="0.35">
      <c r="A40" s="10">
        <v>44074</v>
      </c>
      <c r="B40" s="1" t="s">
        <v>401</v>
      </c>
      <c r="C40" s="1" t="s">
        <v>430</v>
      </c>
    </row>
    <row r="41" spans="1:3" ht="29" x14ac:dyDescent="0.35">
      <c r="A41" s="6">
        <v>44082</v>
      </c>
      <c r="B41" s="1" t="s">
        <v>393</v>
      </c>
      <c r="C41" s="1" t="s">
        <v>375</v>
      </c>
    </row>
    <row r="42" spans="1:3" ht="58" x14ac:dyDescent="0.35">
      <c r="A42" s="6">
        <v>44082</v>
      </c>
      <c r="B42" s="1" t="s">
        <v>531</v>
      </c>
      <c r="C42" s="1" t="s">
        <v>355</v>
      </c>
    </row>
    <row r="43" spans="1:3" ht="29" x14ac:dyDescent="0.35">
      <c r="A43" s="6">
        <v>44082</v>
      </c>
      <c r="B43" s="1" t="s">
        <v>530</v>
      </c>
      <c r="C43" s="1" t="s">
        <v>348</v>
      </c>
    </row>
    <row r="44" spans="1:3" ht="29" x14ac:dyDescent="0.35">
      <c r="A44" s="6">
        <v>44082</v>
      </c>
      <c r="B44" s="1" t="s">
        <v>528</v>
      </c>
      <c r="C44" s="1" t="s">
        <v>335</v>
      </c>
    </row>
    <row r="45" spans="1:3" ht="29" x14ac:dyDescent="0.35">
      <c r="A45" s="6">
        <v>44082</v>
      </c>
      <c r="B45" s="1" t="s">
        <v>529</v>
      </c>
      <c r="C45" s="1" t="s">
        <v>341</v>
      </c>
    </row>
    <row r="46" spans="1:3" ht="290" x14ac:dyDescent="0.35">
      <c r="A46" s="19">
        <v>44095</v>
      </c>
      <c r="B46" s="12" t="s">
        <v>590</v>
      </c>
      <c r="C46" s="12" t="s">
        <v>587</v>
      </c>
    </row>
    <row r="47" spans="1:3" ht="43.5" x14ac:dyDescent="0.35">
      <c r="A47" s="19">
        <v>44102</v>
      </c>
      <c r="B47" s="12" t="s">
        <v>812</v>
      </c>
      <c r="C47" s="12" t="s">
        <v>659</v>
      </c>
    </row>
    <row r="48" spans="1:3" ht="43.5" x14ac:dyDescent="0.35">
      <c r="A48" s="19">
        <v>44102</v>
      </c>
      <c r="B48" s="12" t="s">
        <v>814</v>
      </c>
      <c r="C48" s="12" t="s">
        <v>666</v>
      </c>
    </row>
    <row r="49" spans="1:3" ht="58" x14ac:dyDescent="0.35">
      <c r="A49" s="19">
        <v>44102</v>
      </c>
      <c r="B49" s="12" t="s">
        <v>816</v>
      </c>
      <c r="C49" s="12" t="s">
        <v>746</v>
      </c>
    </row>
    <row r="50" spans="1:3" ht="43.5" x14ac:dyDescent="0.35">
      <c r="A50" s="19">
        <v>44102</v>
      </c>
      <c r="B50" s="12" t="s">
        <v>866</v>
      </c>
      <c r="C50" s="12" t="s">
        <v>651</v>
      </c>
    </row>
    <row r="51" spans="1:3" x14ac:dyDescent="0.35">
      <c r="A51" s="19">
        <v>44102</v>
      </c>
      <c r="B51" s="12" t="s">
        <v>813</v>
      </c>
      <c r="C51" s="12" t="s">
        <v>670</v>
      </c>
    </row>
    <row r="52" spans="1:3" ht="72.5" x14ac:dyDescent="0.35">
      <c r="A52" s="19">
        <v>44102</v>
      </c>
      <c r="B52" s="12" t="s">
        <v>813</v>
      </c>
      <c r="C52" s="12" t="s">
        <v>867</v>
      </c>
    </row>
    <row r="53" spans="1:3" ht="29" x14ac:dyDescent="0.35">
      <c r="A53" s="19">
        <v>44102</v>
      </c>
      <c r="B53" s="12" t="s">
        <v>811</v>
      </c>
      <c r="C53" s="12" t="s">
        <v>616</v>
      </c>
    </row>
    <row r="54" spans="1:3" ht="58" x14ac:dyDescent="0.35">
      <c r="A54" s="19">
        <v>44102</v>
      </c>
      <c r="B54" s="12" t="s">
        <v>842</v>
      </c>
      <c r="C54" s="12" t="s">
        <v>732</v>
      </c>
    </row>
    <row r="55" spans="1:3" ht="29" x14ac:dyDescent="0.35">
      <c r="A55" s="19">
        <v>44102</v>
      </c>
      <c r="B55" s="12" t="s">
        <v>826</v>
      </c>
      <c r="C55" s="12" t="s">
        <v>628</v>
      </c>
    </row>
    <row r="56" spans="1:3" ht="58" x14ac:dyDescent="0.35">
      <c r="A56" s="19">
        <v>44102</v>
      </c>
      <c r="B56" s="12" t="s">
        <v>840</v>
      </c>
      <c r="C56" s="12" t="s">
        <v>729</v>
      </c>
    </row>
    <row r="57" spans="1:3" x14ac:dyDescent="0.35">
      <c r="A57" s="19">
        <v>44102</v>
      </c>
      <c r="B57" s="12" t="s">
        <v>500</v>
      </c>
      <c r="C57" s="12" t="s">
        <v>741</v>
      </c>
    </row>
    <row r="58" spans="1:3" ht="58" x14ac:dyDescent="0.35">
      <c r="A58" s="19">
        <v>44102</v>
      </c>
      <c r="B58" s="12" t="s">
        <v>815</v>
      </c>
      <c r="C58" s="12" t="s">
        <v>722</v>
      </c>
    </row>
    <row r="59" spans="1:3" ht="29" x14ac:dyDescent="0.35">
      <c r="A59" s="19">
        <v>44109</v>
      </c>
      <c r="B59" s="12" t="s">
        <v>863</v>
      </c>
      <c r="C59" s="12" t="s">
        <v>853</v>
      </c>
    </row>
    <row r="60" spans="1:3" ht="29" x14ac:dyDescent="0.35">
      <c r="A60" s="19">
        <v>44120</v>
      </c>
      <c r="B60" s="12" t="s">
        <v>883</v>
      </c>
      <c r="C60" s="12" t="s">
        <v>872</v>
      </c>
    </row>
    <row r="61" spans="1:3" ht="58" x14ac:dyDescent="0.35">
      <c r="A61" s="6">
        <v>44137</v>
      </c>
      <c r="B61" s="1" t="s">
        <v>1086</v>
      </c>
      <c r="C61" s="1" t="s">
        <v>1074</v>
      </c>
    </row>
    <row r="62" spans="1:3" ht="174" x14ac:dyDescent="0.35">
      <c r="A62" s="6">
        <v>44137</v>
      </c>
      <c r="B62" s="1" t="s">
        <v>1105</v>
      </c>
      <c r="C62" s="1" t="s">
        <v>1104</v>
      </c>
    </row>
  </sheetData>
  <autoFilter ref="A1:C62" xr:uid="{58DA3601-F8C8-40AA-A09D-37E22FD3B8DF}">
    <sortState xmlns:xlrd2="http://schemas.microsoft.com/office/spreadsheetml/2017/richdata2" ref="A2:C62">
      <sortCondition ref="A1:A42"/>
    </sortState>
  </autoFilter>
  <sortState xmlns:xlrd2="http://schemas.microsoft.com/office/spreadsheetml/2017/richdata2" ref="A2:C7">
    <sortCondition ref="B2:B7"/>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236FE-319A-4CFD-9668-B7AB891E6E5D}">
  <dimension ref="A1:D45"/>
  <sheetViews>
    <sheetView zoomScale="80" zoomScaleNormal="80" workbookViewId="0">
      <selection activeCell="I4" sqref="I4"/>
    </sheetView>
  </sheetViews>
  <sheetFormatPr defaultRowHeight="14.5" x14ac:dyDescent="0.35"/>
  <cols>
    <col min="1" max="1" width="48.26953125" style="2" customWidth="1"/>
    <col min="2" max="2" width="52.36328125" style="32" customWidth="1"/>
    <col min="3" max="3" width="30.26953125" style="32" customWidth="1"/>
    <col min="4" max="4" width="51.90625" style="32" customWidth="1"/>
  </cols>
  <sheetData>
    <row r="1" spans="1:4" ht="26.5" x14ac:dyDescent="0.35">
      <c r="A1" s="53" t="s">
        <v>1133</v>
      </c>
      <c r="B1" s="54" t="s">
        <v>1119</v>
      </c>
      <c r="C1" s="54" t="s">
        <v>1134</v>
      </c>
      <c r="D1" s="61" t="s">
        <v>1190</v>
      </c>
    </row>
    <row r="2" spans="1:4" ht="29" x14ac:dyDescent="0.35">
      <c r="A2" s="35" t="s">
        <v>237</v>
      </c>
      <c r="B2" s="96" t="s">
        <v>1185</v>
      </c>
      <c r="C2" s="88">
        <v>12</v>
      </c>
      <c r="D2" s="84">
        <f>12/61</f>
        <v>0.19672131147540983</v>
      </c>
    </row>
    <row r="3" spans="1:4" ht="29" x14ac:dyDescent="0.35">
      <c r="A3" s="35" t="s">
        <v>239</v>
      </c>
      <c r="B3" s="97"/>
      <c r="C3" s="69"/>
      <c r="D3" s="85"/>
    </row>
    <row r="4" spans="1:4" x14ac:dyDescent="0.35">
      <c r="A4" s="35" t="s">
        <v>528</v>
      </c>
      <c r="B4" s="97"/>
      <c r="C4" s="69"/>
      <c r="D4" s="85"/>
    </row>
    <row r="5" spans="1:4" ht="29" x14ac:dyDescent="0.35">
      <c r="A5" s="35" t="s">
        <v>816</v>
      </c>
      <c r="B5" s="97"/>
      <c r="C5" s="69"/>
      <c r="D5" s="85"/>
    </row>
    <row r="6" spans="1:4" ht="29" x14ac:dyDescent="0.35">
      <c r="A6" s="35" t="s">
        <v>815</v>
      </c>
      <c r="B6" s="97"/>
      <c r="C6" s="69"/>
      <c r="D6" s="85"/>
    </row>
    <row r="7" spans="1:4" x14ac:dyDescent="0.35">
      <c r="A7" s="35" t="s">
        <v>1086</v>
      </c>
      <c r="B7" s="97"/>
      <c r="C7" s="69"/>
      <c r="D7" s="85"/>
    </row>
    <row r="8" spans="1:4" ht="73.5" customHeight="1" x14ac:dyDescent="0.35">
      <c r="A8" s="35" t="s">
        <v>1105</v>
      </c>
      <c r="B8" s="98"/>
      <c r="C8" s="70"/>
      <c r="D8" s="83"/>
    </row>
    <row r="9" spans="1:4" ht="29" x14ac:dyDescent="0.35">
      <c r="A9" s="1" t="s">
        <v>244</v>
      </c>
      <c r="B9" s="71" t="s">
        <v>1186</v>
      </c>
      <c r="C9" s="73">
        <v>8</v>
      </c>
      <c r="D9" s="89">
        <f>8/61</f>
        <v>0.13114754098360656</v>
      </c>
    </row>
    <row r="10" spans="1:4" x14ac:dyDescent="0.35">
      <c r="A10" s="1" t="s">
        <v>304</v>
      </c>
      <c r="B10" s="87"/>
      <c r="C10" s="91"/>
      <c r="D10" s="92"/>
    </row>
    <row r="11" spans="1:4" x14ac:dyDescent="0.35">
      <c r="A11" s="1" t="s">
        <v>399</v>
      </c>
      <c r="B11" s="87"/>
      <c r="C11" s="91"/>
      <c r="D11" s="92"/>
    </row>
    <row r="12" spans="1:4" x14ac:dyDescent="0.35">
      <c r="A12" s="1" t="s">
        <v>437</v>
      </c>
      <c r="B12" s="87"/>
      <c r="C12" s="91"/>
      <c r="D12" s="92"/>
    </row>
    <row r="13" spans="1:4" ht="29" x14ac:dyDescent="0.35">
      <c r="A13" s="1" t="s">
        <v>401</v>
      </c>
      <c r="B13" s="87"/>
      <c r="C13" s="91"/>
      <c r="D13" s="92"/>
    </row>
    <row r="14" spans="1:4" x14ac:dyDescent="0.35">
      <c r="A14" s="1" t="s">
        <v>530</v>
      </c>
      <c r="B14" s="87"/>
      <c r="C14" s="91"/>
      <c r="D14" s="92"/>
    </row>
    <row r="15" spans="1:4" x14ac:dyDescent="0.35">
      <c r="A15" s="12" t="s">
        <v>840</v>
      </c>
      <c r="B15" s="72"/>
      <c r="C15" s="74"/>
      <c r="D15" s="90"/>
    </row>
    <row r="16" spans="1:4" ht="29" x14ac:dyDescent="0.35">
      <c r="A16" s="35" t="s">
        <v>252</v>
      </c>
      <c r="B16" s="86" t="s">
        <v>1177</v>
      </c>
      <c r="C16" s="88">
        <v>8</v>
      </c>
      <c r="D16" s="84">
        <f>8/61</f>
        <v>0.13114754098360656</v>
      </c>
    </row>
    <row r="17" spans="1:4" x14ac:dyDescent="0.35">
      <c r="A17" s="35" t="s">
        <v>245</v>
      </c>
      <c r="B17" s="65"/>
      <c r="C17" s="69"/>
      <c r="D17" s="85"/>
    </row>
    <row r="18" spans="1:4" x14ac:dyDescent="0.35">
      <c r="A18" s="35" t="s">
        <v>529</v>
      </c>
      <c r="B18" s="65"/>
      <c r="C18" s="69"/>
      <c r="D18" s="85"/>
    </row>
    <row r="19" spans="1:4" x14ac:dyDescent="0.35">
      <c r="A19" s="35" t="s">
        <v>813</v>
      </c>
      <c r="B19" s="65"/>
      <c r="C19" s="69"/>
      <c r="D19" s="85"/>
    </row>
    <row r="20" spans="1:4" ht="29" x14ac:dyDescent="0.35">
      <c r="A20" s="35" t="s">
        <v>811</v>
      </c>
      <c r="B20" s="65"/>
      <c r="C20" s="69"/>
      <c r="D20" s="85"/>
    </row>
    <row r="21" spans="1:4" ht="29" x14ac:dyDescent="0.35">
      <c r="A21" s="35" t="s">
        <v>842</v>
      </c>
      <c r="B21" s="66"/>
      <c r="C21" s="70"/>
      <c r="D21" s="83"/>
    </row>
    <row r="22" spans="1:4" ht="29" x14ac:dyDescent="0.35">
      <c r="A22" s="1" t="s">
        <v>241</v>
      </c>
      <c r="B22" s="71" t="s">
        <v>1172</v>
      </c>
      <c r="C22" s="73">
        <v>7</v>
      </c>
      <c r="D22" s="89">
        <f>7/61</f>
        <v>0.11475409836065574</v>
      </c>
    </row>
    <row r="23" spans="1:4" x14ac:dyDescent="0.35">
      <c r="A23" s="1" t="s">
        <v>393</v>
      </c>
      <c r="B23" s="87"/>
      <c r="C23" s="91"/>
      <c r="D23" s="92"/>
    </row>
    <row r="24" spans="1:4" x14ac:dyDescent="0.35">
      <c r="A24" s="12" t="s">
        <v>590</v>
      </c>
      <c r="B24" s="87"/>
      <c r="C24" s="91"/>
      <c r="D24" s="92"/>
    </row>
    <row r="25" spans="1:4" ht="29" x14ac:dyDescent="0.35">
      <c r="A25" s="12" t="s">
        <v>814</v>
      </c>
      <c r="B25" s="87"/>
      <c r="C25" s="91"/>
      <c r="D25" s="92"/>
    </row>
    <row r="26" spans="1:4" ht="29" x14ac:dyDescent="0.35">
      <c r="A26" s="12" t="s">
        <v>866</v>
      </c>
      <c r="B26" s="72"/>
      <c r="C26" s="74"/>
      <c r="D26" s="90"/>
    </row>
    <row r="27" spans="1:4" x14ac:dyDescent="0.35">
      <c r="A27" s="35" t="s">
        <v>311</v>
      </c>
      <c r="B27" s="86" t="s">
        <v>1169</v>
      </c>
      <c r="C27" s="88">
        <v>4</v>
      </c>
      <c r="D27" s="84">
        <f>4/61</f>
        <v>6.5573770491803282E-2</v>
      </c>
    </row>
    <row r="28" spans="1:4" x14ac:dyDescent="0.35">
      <c r="A28" s="35" t="s">
        <v>400</v>
      </c>
      <c r="B28" s="66"/>
      <c r="C28" s="70"/>
      <c r="D28" s="83"/>
    </row>
    <row r="29" spans="1:4" x14ac:dyDescent="0.35">
      <c r="A29" s="1" t="s">
        <v>396</v>
      </c>
      <c r="B29" s="55" t="s">
        <v>1176</v>
      </c>
      <c r="C29" s="59">
        <v>4</v>
      </c>
      <c r="D29" s="60">
        <f>4/61</f>
        <v>6.5573770491803282E-2</v>
      </c>
    </row>
    <row r="30" spans="1:4" x14ac:dyDescent="0.35">
      <c r="A30" s="35" t="s">
        <v>500</v>
      </c>
      <c r="B30" s="58" t="s">
        <v>1182</v>
      </c>
      <c r="C30" s="64">
        <v>3</v>
      </c>
      <c r="D30" s="62">
        <f>3/61</f>
        <v>4.9180327868852458E-2</v>
      </c>
    </row>
    <row r="31" spans="1:4" x14ac:dyDescent="0.35">
      <c r="A31" s="1" t="s">
        <v>395</v>
      </c>
      <c r="B31" s="71" t="s">
        <v>1179</v>
      </c>
      <c r="C31" s="73">
        <v>3</v>
      </c>
      <c r="D31" s="89">
        <f>3/61</f>
        <v>4.9180327868852458E-2</v>
      </c>
    </row>
    <row r="32" spans="1:4" ht="29" x14ac:dyDescent="0.35">
      <c r="A32" s="1" t="s">
        <v>531</v>
      </c>
      <c r="B32" s="72"/>
      <c r="C32" s="74"/>
      <c r="D32" s="90"/>
    </row>
    <row r="33" spans="1:4" ht="29" x14ac:dyDescent="0.35">
      <c r="A33" s="35" t="s">
        <v>863</v>
      </c>
      <c r="B33" s="86" t="s">
        <v>1181</v>
      </c>
      <c r="C33" s="88">
        <v>2</v>
      </c>
      <c r="D33" s="84">
        <f>2/61</f>
        <v>3.2786885245901641E-2</v>
      </c>
    </row>
    <row r="34" spans="1:4" x14ac:dyDescent="0.35">
      <c r="A34" s="35" t="s">
        <v>883</v>
      </c>
      <c r="B34" s="66"/>
      <c r="C34" s="70"/>
      <c r="D34" s="83"/>
    </row>
    <row r="35" spans="1:4" x14ac:dyDescent="0.35">
      <c r="A35" s="1" t="s">
        <v>156</v>
      </c>
      <c r="B35" s="71" t="s">
        <v>1175</v>
      </c>
      <c r="C35" s="73">
        <v>2</v>
      </c>
      <c r="D35" s="89">
        <f>2/61</f>
        <v>3.2786885245901641E-2</v>
      </c>
    </row>
    <row r="36" spans="1:4" ht="29" x14ac:dyDescent="0.35">
      <c r="A36" s="1" t="s">
        <v>160</v>
      </c>
      <c r="B36" s="72"/>
      <c r="C36" s="74"/>
      <c r="D36" s="90"/>
    </row>
    <row r="37" spans="1:4" x14ac:dyDescent="0.35">
      <c r="A37" s="35" t="s">
        <v>151</v>
      </c>
      <c r="B37" s="58" t="s">
        <v>1171</v>
      </c>
      <c r="C37" s="56">
        <v>1</v>
      </c>
      <c r="D37" s="57">
        <f t="shared" ref="D37:D42" si="0">1/61</f>
        <v>1.6393442622950821E-2</v>
      </c>
    </row>
    <row r="38" spans="1:4" x14ac:dyDescent="0.35">
      <c r="A38" s="1" t="s">
        <v>468</v>
      </c>
      <c r="B38" s="55" t="s">
        <v>1170</v>
      </c>
      <c r="C38" s="59">
        <v>1</v>
      </c>
      <c r="D38" s="60">
        <f t="shared" si="0"/>
        <v>1.6393442622950821E-2</v>
      </c>
    </row>
    <row r="39" spans="1:4" ht="29" x14ac:dyDescent="0.35">
      <c r="A39" s="35" t="s">
        <v>242</v>
      </c>
      <c r="B39" s="58" t="s">
        <v>1173</v>
      </c>
      <c r="C39" s="56">
        <v>1</v>
      </c>
      <c r="D39" s="57">
        <f t="shared" si="0"/>
        <v>1.6393442622950821E-2</v>
      </c>
    </row>
    <row r="40" spans="1:4" ht="29" x14ac:dyDescent="0.35">
      <c r="A40" s="1" t="s">
        <v>184</v>
      </c>
      <c r="B40" s="55" t="s">
        <v>1163</v>
      </c>
      <c r="C40" s="59">
        <v>1</v>
      </c>
      <c r="D40" s="60">
        <f t="shared" si="0"/>
        <v>1.6393442622950821E-2</v>
      </c>
    </row>
    <row r="41" spans="1:4" x14ac:dyDescent="0.35">
      <c r="A41" s="35" t="s">
        <v>247</v>
      </c>
      <c r="B41" s="58" t="s">
        <v>1183</v>
      </c>
      <c r="C41" s="56">
        <v>1</v>
      </c>
      <c r="D41" s="57">
        <f t="shared" si="0"/>
        <v>1.6393442622950821E-2</v>
      </c>
    </row>
    <row r="42" spans="1:4" x14ac:dyDescent="0.35">
      <c r="A42" s="1" t="s">
        <v>491</v>
      </c>
      <c r="B42" s="55" t="s">
        <v>1178</v>
      </c>
      <c r="C42" s="59">
        <v>1</v>
      </c>
      <c r="D42" s="60">
        <f t="shared" si="0"/>
        <v>1.6393442622950821E-2</v>
      </c>
    </row>
    <row r="43" spans="1:4" x14ac:dyDescent="0.35">
      <c r="A43" s="35" t="s">
        <v>476</v>
      </c>
      <c r="B43" s="58" t="s">
        <v>1174</v>
      </c>
      <c r="C43" s="56">
        <v>1</v>
      </c>
      <c r="D43" s="57">
        <f t="shared" ref="D43:D44" si="1">1/61</f>
        <v>1.6393442622950821E-2</v>
      </c>
    </row>
    <row r="44" spans="1:4" ht="29" x14ac:dyDescent="0.35">
      <c r="A44" s="12" t="s">
        <v>812</v>
      </c>
      <c r="B44" s="55" t="s">
        <v>1180</v>
      </c>
      <c r="C44" s="59">
        <v>1</v>
      </c>
      <c r="D44" s="60">
        <f t="shared" si="1"/>
        <v>1.6393442622950821E-2</v>
      </c>
    </row>
    <row r="45" spans="1:4" x14ac:dyDescent="0.35">
      <c r="D45" s="33"/>
    </row>
  </sheetData>
  <sortState xmlns:xlrd2="http://schemas.microsoft.com/office/spreadsheetml/2017/richdata2" ref="A2:D44">
    <sortCondition ref="B2:B44"/>
  </sortState>
  <mergeCells count="24">
    <mergeCell ref="B9:B15"/>
    <mergeCell ref="C9:C15"/>
    <mergeCell ref="D9:D15"/>
    <mergeCell ref="B2:B8"/>
    <mergeCell ref="C2:C8"/>
    <mergeCell ref="D2:D8"/>
    <mergeCell ref="C16:C21"/>
    <mergeCell ref="D16:D21"/>
    <mergeCell ref="C35:C36"/>
    <mergeCell ref="D35:D36"/>
    <mergeCell ref="C31:C32"/>
    <mergeCell ref="D31:D32"/>
    <mergeCell ref="C33:C34"/>
    <mergeCell ref="D33:D34"/>
    <mergeCell ref="C22:C26"/>
    <mergeCell ref="D22:D26"/>
    <mergeCell ref="C27:C28"/>
    <mergeCell ref="D27:D28"/>
    <mergeCell ref="B16:B21"/>
    <mergeCell ref="B35:B36"/>
    <mergeCell ref="B31:B32"/>
    <mergeCell ref="B22:B26"/>
    <mergeCell ref="B27:B28"/>
    <mergeCell ref="B33:B34"/>
  </mergeCells>
  <pageMargins left="0.7" right="0.7" top="0.75" bottom="0.75" header="0.3" footer="0.3"/>
  <pageSetup orientation="portrait"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4684-86CE-4BEE-852A-B9BC7CC912CD}">
  <dimension ref="A1:C72"/>
  <sheetViews>
    <sheetView zoomScale="60" zoomScaleNormal="60" workbookViewId="0">
      <selection activeCell="C72" sqref="C72"/>
    </sheetView>
  </sheetViews>
  <sheetFormatPr defaultRowHeight="14.5" x14ac:dyDescent="0.35"/>
  <cols>
    <col min="1" max="1" width="12.81640625" style="2" bestFit="1" customWidth="1"/>
    <col min="2" max="2" width="35.54296875" style="2" customWidth="1"/>
    <col min="3" max="3" width="224" style="2" customWidth="1"/>
  </cols>
  <sheetData>
    <row r="1" spans="1:3" x14ac:dyDescent="0.35">
      <c r="A1" s="8" t="s">
        <v>144</v>
      </c>
      <c r="B1" s="8" t="s">
        <v>976</v>
      </c>
      <c r="C1" s="5" t="s">
        <v>567</v>
      </c>
    </row>
    <row r="2" spans="1:3" ht="43.5" x14ac:dyDescent="0.35">
      <c r="A2" s="10">
        <v>44071</v>
      </c>
      <c r="B2" s="1" t="s">
        <v>270</v>
      </c>
      <c r="C2" s="1" t="s">
        <v>604</v>
      </c>
    </row>
    <row r="3" spans="1:3" ht="159.5" x14ac:dyDescent="0.35">
      <c r="A3" s="10">
        <v>44071</v>
      </c>
      <c r="B3" s="1" t="s">
        <v>285</v>
      </c>
      <c r="C3" s="1" t="s">
        <v>286</v>
      </c>
    </row>
    <row r="4" spans="1:3" ht="217.5" x14ac:dyDescent="0.35">
      <c r="A4" s="10">
        <v>44071</v>
      </c>
      <c r="B4" s="1" t="s">
        <v>154</v>
      </c>
      <c r="C4" s="1" t="s">
        <v>155</v>
      </c>
    </row>
    <row r="5" spans="1:3" ht="29" x14ac:dyDescent="0.35">
      <c r="A5" s="10">
        <v>44071</v>
      </c>
      <c r="B5" s="1" t="s">
        <v>159</v>
      </c>
      <c r="C5" s="1" t="s">
        <v>41</v>
      </c>
    </row>
    <row r="6" spans="1:3" ht="116" x14ac:dyDescent="0.35">
      <c r="A6" s="10">
        <v>44071</v>
      </c>
      <c r="B6" s="1" t="s">
        <v>293</v>
      </c>
      <c r="C6" s="1" t="s">
        <v>294</v>
      </c>
    </row>
    <row r="7" spans="1:3" ht="72.5" x14ac:dyDescent="0.35">
      <c r="A7" s="10">
        <v>44071</v>
      </c>
      <c r="B7" s="1" t="s">
        <v>161</v>
      </c>
      <c r="C7" s="1" t="s">
        <v>163</v>
      </c>
    </row>
    <row r="8" spans="1:3" ht="116" x14ac:dyDescent="0.35">
      <c r="A8" s="10">
        <v>44071</v>
      </c>
      <c r="B8" s="1" t="s">
        <v>297</v>
      </c>
      <c r="C8" s="1" t="s">
        <v>298</v>
      </c>
    </row>
    <row r="9" spans="1:3" ht="159.5" x14ac:dyDescent="0.35">
      <c r="A9" s="10">
        <v>44071</v>
      </c>
      <c r="B9" s="1" t="s">
        <v>297</v>
      </c>
      <c r="C9" s="1" t="s">
        <v>330</v>
      </c>
    </row>
    <row r="10" spans="1:3" ht="29" x14ac:dyDescent="0.35">
      <c r="A10" s="10">
        <v>44071</v>
      </c>
      <c r="B10" s="1" t="s">
        <v>164</v>
      </c>
      <c r="C10" s="1" t="s">
        <v>9</v>
      </c>
    </row>
    <row r="11" spans="1:3" x14ac:dyDescent="0.35">
      <c r="A11" s="10">
        <v>44071</v>
      </c>
      <c r="B11" s="1" t="s">
        <v>165</v>
      </c>
      <c r="C11" s="1" t="s">
        <v>59</v>
      </c>
    </row>
    <row r="12" spans="1:3" ht="409.5" x14ac:dyDescent="0.35">
      <c r="A12" s="10">
        <v>44071</v>
      </c>
      <c r="B12" s="1" t="s">
        <v>300</v>
      </c>
      <c r="C12" s="1" t="s">
        <v>301</v>
      </c>
    </row>
    <row r="13" spans="1:3" ht="29" x14ac:dyDescent="0.35">
      <c r="A13" s="10">
        <v>44071</v>
      </c>
      <c r="B13" s="1" t="s">
        <v>169</v>
      </c>
      <c r="C13" s="1" t="s">
        <v>21</v>
      </c>
    </row>
    <row r="14" spans="1:3" ht="87" x14ac:dyDescent="0.35">
      <c r="A14" s="10">
        <v>44071</v>
      </c>
      <c r="B14" s="1" t="s">
        <v>321</v>
      </c>
      <c r="C14" s="1" t="s">
        <v>516</v>
      </c>
    </row>
    <row r="15" spans="1:3" ht="72.5" x14ac:dyDescent="0.35">
      <c r="A15" s="10">
        <v>44071</v>
      </c>
      <c r="B15" s="1" t="s">
        <v>171</v>
      </c>
      <c r="C15" s="1" t="s">
        <v>29</v>
      </c>
    </row>
    <row r="16" spans="1:3" ht="43.5" x14ac:dyDescent="0.35">
      <c r="A16" s="10">
        <v>44071</v>
      </c>
      <c r="B16" s="1" t="s">
        <v>174</v>
      </c>
      <c r="C16" s="1" t="s">
        <v>175</v>
      </c>
    </row>
    <row r="17" spans="1:3" ht="29" x14ac:dyDescent="0.35">
      <c r="A17" s="10">
        <v>44071</v>
      </c>
      <c r="B17" s="1" t="s">
        <v>179</v>
      </c>
      <c r="C17" s="1" t="s">
        <v>57</v>
      </c>
    </row>
    <row r="18" spans="1:3" x14ac:dyDescent="0.35">
      <c r="A18" s="10">
        <v>44074</v>
      </c>
      <c r="B18" s="1" t="s">
        <v>146</v>
      </c>
      <c r="C18" s="1" t="s">
        <v>60</v>
      </c>
    </row>
    <row r="19" spans="1:3" ht="43.5" x14ac:dyDescent="0.35">
      <c r="A19" s="10">
        <v>44074</v>
      </c>
      <c r="B19" s="1" t="s">
        <v>147</v>
      </c>
      <c r="C19" s="1" t="s">
        <v>108</v>
      </c>
    </row>
    <row r="20" spans="1:3" x14ac:dyDescent="0.35">
      <c r="A20" s="10">
        <v>44074</v>
      </c>
      <c r="B20" s="1" t="s">
        <v>467</v>
      </c>
      <c r="C20" s="1" t="s">
        <v>469</v>
      </c>
    </row>
    <row r="21" spans="1:3" ht="101.5" x14ac:dyDescent="0.35">
      <c r="A21" s="10">
        <v>44074</v>
      </c>
      <c r="B21" s="1" t="s">
        <v>149</v>
      </c>
      <c r="C21" s="1" t="s">
        <v>150</v>
      </c>
    </row>
    <row r="22" spans="1:3" ht="43.5" x14ac:dyDescent="0.35">
      <c r="A22" s="10">
        <v>44074</v>
      </c>
      <c r="B22" s="1" t="s">
        <v>486</v>
      </c>
      <c r="C22" s="1" t="s">
        <v>487</v>
      </c>
    </row>
    <row r="23" spans="1:3" ht="29" x14ac:dyDescent="0.35">
      <c r="A23" s="10">
        <v>44074</v>
      </c>
      <c r="B23" s="1" t="s">
        <v>435</v>
      </c>
      <c r="C23" s="1" t="s">
        <v>433</v>
      </c>
    </row>
    <row r="24" spans="1:3" x14ac:dyDescent="0.35">
      <c r="A24" s="10">
        <v>44074</v>
      </c>
      <c r="B24" s="1" t="s">
        <v>391</v>
      </c>
      <c r="C24" s="1" t="s">
        <v>406</v>
      </c>
    </row>
    <row r="25" spans="1:3" ht="29" x14ac:dyDescent="0.35">
      <c r="A25" s="10">
        <v>44074</v>
      </c>
      <c r="B25" s="1" t="s">
        <v>157</v>
      </c>
      <c r="C25" s="1" t="s">
        <v>77</v>
      </c>
    </row>
    <row r="26" spans="1:3" ht="72.5" x14ac:dyDescent="0.35">
      <c r="A26" s="10">
        <v>44074</v>
      </c>
      <c r="B26" s="1" t="s">
        <v>157</v>
      </c>
      <c r="C26" s="1" t="s">
        <v>158</v>
      </c>
    </row>
    <row r="27" spans="1:3" ht="43.5" x14ac:dyDescent="0.35">
      <c r="A27" s="10">
        <v>44074</v>
      </c>
      <c r="B27" s="1" t="s">
        <v>161</v>
      </c>
      <c r="C27" s="1" t="s">
        <v>162</v>
      </c>
    </row>
    <row r="28" spans="1:3" ht="29" x14ac:dyDescent="0.35">
      <c r="A28" s="10">
        <v>44074</v>
      </c>
      <c r="B28" s="1" t="s">
        <v>297</v>
      </c>
      <c r="C28" s="1" t="s">
        <v>402</v>
      </c>
    </row>
    <row r="29" spans="1:3" x14ac:dyDescent="0.35">
      <c r="A29" s="10">
        <v>44074</v>
      </c>
      <c r="B29" s="1" t="s">
        <v>396</v>
      </c>
      <c r="C29" s="1" t="s">
        <v>422</v>
      </c>
    </row>
    <row r="30" spans="1:3" x14ac:dyDescent="0.35">
      <c r="A30" s="10">
        <v>44074</v>
      </c>
      <c r="B30" s="1" t="s">
        <v>501</v>
      </c>
      <c r="C30" s="1" t="s">
        <v>408</v>
      </c>
    </row>
    <row r="31" spans="1:3" ht="43.5" x14ac:dyDescent="0.35">
      <c r="A31" s="10">
        <v>44074</v>
      </c>
      <c r="B31" s="1" t="s">
        <v>166</v>
      </c>
      <c r="C31" s="1" t="s">
        <v>98</v>
      </c>
    </row>
    <row r="32" spans="1:3" x14ac:dyDescent="0.35">
      <c r="A32" s="10">
        <v>44074</v>
      </c>
      <c r="B32" s="1" t="s">
        <v>166</v>
      </c>
      <c r="C32" s="1" t="s">
        <v>102</v>
      </c>
    </row>
    <row r="33" spans="1:3" ht="145" x14ac:dyDescent="0.35">
      <c r="A33" s="10">
        <v>44074</v>
      </c>
      <c r="B33" s="1" t="s">
        <v>166</v>
      </c>
      <c r="C33" s="1" t="s">
        <v>116</v>
      </c>
    </row>
    <row r="34" spans="1:3" x14ac:dyDescent="0.35">
      <c r="A34" s="10">
        <v>44074</v>
      </c>
      <c r="B34" s="1" t="s">
        <v>390</v>
      </c>
      <c r="C34" s="1" t="s">
        <v>405</v>
      </c>
    </row>
    <row r="35" spans="1:3" ht="43.5" x14ac:dyDescent="0.35">
      <c r="A35" s="10">
        <v>44074</v>
      </c>
      <c r="B35" s="1" t="s">
        <v>492</v>
      </c>
      <c r="C35" s="1" t="s">
        <v>493</v>
      </c>
    </row>
    <row r="36" spans="1:3" x14ac:dyDescent="0.35">
      <c r="A36" s="10">
        <v>44074</v>
      </c>
      <c r="B36" s="1" t="s">
        <v>445</v>
      </c>
      <c r="C36" s="1" t="s">
        <v>446</v>
      </c>
    </row>
    <row r="37" spans="1:3" x14ac:dyDescent="0.35">
      <c r="A37" s="10">
        <v>44074</v>
      </c>
      <c r="B37" s="1" t="s">
        <v>445</v>
      </c>
      <c r="C37" s="1" t="s">
        <v>452</v>
      </c>
    </row>
    <row r="38" spans="1:3" x14ac:dyDescent="0.35">
      <c r="A38" s="10">
        <v>44074</v>
      </c>
      <c r="B38" s="1" t="s">
        <v>445</v>
      </c>
      <c r="C38" s="1" t="s">
        <v>453</v>
      </c>
    </row>
    <row r="39" spans="1:3" x14ac:dyDescent="0.35">
      <c r="A39" s="10">
        <v>44074</v>
      </c>
      <c r="B39" s="1" t="s">
        <v>445</v>
      </c>
      <c r="C39" s="1" t="s">
        <v>463</v>
      </c>
    </row>
    <row r="40" spans="1:3" ht="29" x14ac:dyDescent="0.35">
      <c r="A40" s="10">
        <v>44074</v>
      </c>
      <c r="B40" s="1" t="s">
        <v>172</v>
      </c>
      <c r="C40" s="1" t="s">
        <v>173</v>
      </c>
    </row>
    <row r="41" spans="1:3" x14ac:dyDescent="0.35">
      <c r="A41" s="10">
        <v>44074</v>
      </c>
      <c r="B41" s="1" t="s">
        <v>172</v>
      </c>
      <c r="C41" s="1" t="s">
        <v>409</v>
      </c>
    </row>
    <row r="42" spans="1:3" ht="43.5" x14ac:dyDescent="0.35">
      <c r="A42" s="10">
        <v>44074</v>
      </c>
      <c r="B42" s="1" t="s">
        <v>176</v>
      </c>
      <c r="C42" s="1" t="s">
        <v>177</v>
      </c>
    </row>
    <row r="43" spans="1:3" ht="58" x14ac:dyDescent="0.35">
      <c r="A43" s="10">
        <v>44074</v>
      </c>
      <c r="B43" s="1" t="s">
        <v>178</v>
      </c>
      <c r="C43" s="1" t="s">
        <v>128</v>
      </c>
    </row>
    <row r="44" spans="1:3" x14ac:dyDescent="0.35">
      <c r="A44" s="10">
        <v>44074</v>
      </c>
      <c r="B44" s="1" t="s">
        <v>398</v>
      </c>
      <c r="C44" s="1" t="s">
        <v>424</v>
      </c>
    </row>
    <row r="45" spans="1:3" ht="58" x14ac:dyDescent="0.35">
      <c r="A45" s="10">
        <v>44074</v>
      </c>
      <c r="B45" s="1" t="s">
        <v>180</v>
      </c>
      <c r="C45" s="1" t="s">
        <v>99</v>
      </c>
    </row>
    <row r="46" spans="1:3" ht="58" x14ac:dyDescent="0.35">
      <c r="A46" s="10">
        <v>44082</v>
      </c>
      <c r="B46" s="1" t="s">
        <v>511</v>
      </c>
      <c r="C46" s="1" t="s">
        <v>351</v>
      </c>
    </row>
    <row r="47" spans="1:3" ht="43.5" x14ac:dyDescent="0.35">
      <c r="A47" s="10">
        <v>44082</v>
      </c>
      <c r="B47" s="1" t="s">
        <v>509</v>
      </c>
      <c r="C47" s="1" t="s">
        <v>337</v>
      </c>
    </row>
    <row r="48" spans="1:3" ht="101.5" x14ac:dyDescent="0.35">
      <c r="A48" s="10">
        <v>44082</v>
      </c>
      <c r="B48" s="1" t="s">
        <v>297</v>
      </c>
      <c r="C48" s="1" t="s">
        <v>514</v>
      </c>
    </row>
    <row r="49" spans="1:3" ht="29" x14ac:dyDescent="0.35">
      <c r="A49" s="10">
        <v>44082</v>
      </c>
      <c r="B49" s="1" t="s">
        <v>512</v>
      </c>
      <c r="C49" s="1" t="s">
        <v>360</v>
      </c>
    </row>
    <row r="50" spans="1:3" ht="29" x14ac:dyDescent="0.35">
      <c r="A50" s="10">
        <v>44082</v>
      </c>
      <c r="B50" s="1" t="s">
        <v>513</v>
      </c>
      <c r="C50" s="1" t="s">
        <v>371</v>
      </c>
    </row>
    <row r="51" spans="1:3" ht="29" x14ac:dyDescent="0.35">
      <c r="A51" s="10">
        <v>44082</v>
      </c>
      <c r="B51" s="1" t="s">
        <v>510</v>
      </c>
      <c r="C51" s="1" t="s">
        <v>344</v>
      </c>
    </row>
    <row r="52" spans="1:3" ht="58" x14ac:dyDescent="0.35">
      <c r="A52" s="10">
        <v>44082</v>
      </c>
      <c r="B52" s="1" t="s">
        <v>179</v>
      </c>
      <c r="C52" s="1" t="s">
        <v>515</v>
      </c>
    </row>
    <row r="53" spans="1:3" x14ac:dyDescent="0.35">
      <c r="A53" s="10">
        <v>44082</v>
      </c>
      <c r="B53" s="1" t="s">
        <v>179</v>
      </c>
      <c r="C53" s="1" t="s">
        <v>377</v>
      </c>
    </row>
    <row r="54" spans="1:3" ht="101.5" x14ac:dyDescent="0.35">
      <c r="A54" s="11">
        <v>44088</v>
      </c>
      <c r="B54" s="12" t="s">
        <v>583</v>
      </c>
      <c r="C54" s="12" t="s">
        <v>584</v>
      </c>
    </row>
    <row r="55" spans="1:3" x14ac:dyDescent="0.35">
      <c r="A55" s="11">
        <v>44095</v>
      </c>
      <c r="B55" s="12" t="s">
        <v>603</v>
      </c>
      <c r="C55" s="12" t="s">
        <v>597</v>
      </c>
    </row>
    <row r="56" spans="1:3" ht="58" x14ac:dyDescent="0.35">
      <c r="A56" s="11">
        <v>44095</v>
      </c>
      <c r="B56" s="12" t="s">
        <v>297</v>
      </c>
      <c r="C56" s="12" t="s">
        <v>595</v>
      </c>
    </row>
    <row r="57" spans="1:3" ht="29" x14ac:dyDescent="0.35">
      <c r="A57" s="11">
        <v>44102</v>
      </c>
      <c r="B57" s="12" t="s">
        <v>817</v>
      </c>
      <c r="C57" s="12" t="s">
        <v>608</v>
      </c>
    </row>
    <row r="58" spans="1:3" x14ac:dyDescent="0.35">
      <c r="A58" s="11">
        <v>44102</v>
      </c>
      <c r="B58" s="12" t="s">
        <v>757</v>
      </c>
      <c r="C58" s="12" t="s">
        <v>652</v>
      </c>
    </row>
    <row r="59" spans="1:3" x14ac:dyDescent="0.35">
      <c r="A59" s="11">
        <v>44102</v>
      </c>
      <c r="B59" s="12" t="s">
        <v>757</v>
      </c>
      <c r="C59" s="12" t="s">
        <v>643</v>
      </c>
    </row>
    <row r="60" spans="1:3" x14ac:dyDescent="0.35">
      <c r="A60" s="11">
        <v>44102</v>
      </c>
      <c r="B60" s="12" t="s">
        <v>757</v>
      </c>
      <c r="C60" s="12" t="s">
        <v>646</v>
      </c>
    </row>
    <row r="61" spans="1:3" ht="116" x14ac:dyDescent="0.35">
      <c r="A61" s="11">
        <v>44102</v>
      </c>
      <c r="B61" s="12" t="s">
        <v>297</v>
      </c>
      <c r="C61" s="12" t="s">
        <v>754</v>
      </c>
    </row>
    <row r="62" spans="1:3" x14ac:dyDescent="0.35">
      <c r="A62" s="11">
        <v>44102</v>
      </c>
      <c r="B62" s="12" t="s">
        <v>791</v>
      </c>
      <c r="C62" s="12" t="s">
        <v>748</v>
      </c>
    </row>
    <row r="63" spans="1:3" ht="29" x14ac:dyDescent="0.35">
      <c r="A63" s="11">
        <v>44102</v>
      </c>
      <c r="B63" s="12" t="s">
        <v>819</v>
      </c>
      <c r="C63" s="12" t="s">
        <v>707</v>
      </c>
    </row>
    <row r="64" spans="1:3" ht="29" x14ac:dyDescent="0.35">
      <c r="A64" s="11">
        <v>44123</v>
      </c>
      <c r="B64" s="12" t="s">
        <v>899</v>
      </c>
      <c r="C64" s="12" t="s">
        <v>898</v>
      </c>
    </row>
    <row r="65" spans="1:3" x14ac:dyDescent="0.35">
      <c r="A65" s="11">
        <v>44123</v>
      </c>
      <c r="B65" s="12" t="s">
        <v>509</v>
      </c>
      <c r="C65" s="12" t="s">
        <v>906</v>
      </c>
    </row>
    <row r="66" spans="1:3" x14ac:dyDescent="0.35">
      <c r="A66" s="11">
        <v>44123</v>
      </c>
      <c r="B66" s="12" t="s">
        <v>901</v>
      </c>
      <c r="C66" s="12" t="s">
        <v>900</v>
      </c>
    </row>
    <row r="67" spans="1:3" ht="29" x14ac:dyDescent="0.35">
      <c r="A67" s="11">
        <v>44123</v>
      </c>
      <c r="B67" s="12" t="s">
        <v>903</v>
      </c>
      <c r="C67" s="12" t="s">
        <v>902</v>
      </c>
    </row>
    <row r="68" spans="1:3" ht="29" x14ac:dyDescent="0.35">
      <c r="A68" s="11">
        <v>44123</v>
      </c>
      <c r="B68" s="12" t="s">
        <v>908</v>
      </c>
      <c r="C68" s="12" t="s">
        <v>907</v>
      </c>
    </row>
    <row r="69" spans="1:3" ht="29" x14ac:dyDescent="0.35">
      <c r="A69" s="10">
        <v>44132</v>
      </c>
      <c r="B69" s="1" t="s">
        <v>958</v>
      </c>
      <c r="C69" s="1" t="s">
        <v>955</v>
      </c>
    </row>
    <row r="70" spans="1:3" ht="116" x14ac:dyDescent="0.35">
      <c r="A70" s="10">
        <v>44132</v>
      </c>
      <c r="B70" s="1" t="s">
        <v>967</v>
      </c>
      <c r="C70" s="1" t="s">
        <v>964</v>
      </c>
    </row>
    <row r="71" spans="1:3" ht="43.5" x14ac:dyDescent="0.35">
      <c r="A71" s="10">
        <v>44137</v>
      </c>
      <c r="B71" s="1" t="s">
        <v>1089</v>
      </c>
      <c r="C71" s="1" t="s">
        <v>1088</v>
      </c>
    </row>
    <row r="72" spans="1:3" ht="409.5" x14ac:dyDescent="0.35">
      <c r="A72" s="10">
        <v>44137</v>
      </c>
      <c r="B72" s="1" t="s">
        <v>1107</v>
      </c>
      <c r="C72" s="1" t="s">
        <v>1116</v>
      </c>
    </row>
  </sheetData>
  <autoFilter ref="A1:C53" xr:uid="{0560C0A6-FEF8-4604-8B2D-4D87BD686B05}">
    <sortState xmlns:xlrd2="http://schemas.microsoft.com/office/spreadsheetml/2017/richdata2" ref="A2:C72">
      <sortCondition ref="A1:A53"/>
    </sortState>
  </autoFilter>
  <sortState xmlns:xlrd2="http://schemas.microsoft.com/office/spreadsheetml/2017/richdata2" ref="A2:C10">
    <sortCondition ref="B2:B10"/>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251DE-9D81-4C62-A6DD-80DD3C691198}">
  <dimension ref="A1:C69"/>
  <sheetViews>
    <sheetView zoomScale="60" zoomScaleNormal="60" workbookViewId="0">
      <selection activeCell="B68" sqref="B68"/>
    </sheetView>
  </sheetViews>
  <sheetFormatPr defaultRowHeight="14.5" x14ac:dyDescent="0.35"/>
  <cols>
    <col min="1" max="1" width="12.81640625" style="7" bestFit="1" customWidth="1"/>
    <col min="2" max="2" width="21.1796875" style="2" customWidth="1"/>
    <col min="3" max="3" width="112.1796875" style="2" customWidth="1"/>
  </cols>
  <sheetData>
    <row r="1" spans="1:3" x14ac:dyDescent="0.35">
      <c r="A1" s="8" t="s">
        <v>144</v>
      </c>
      <c r="B1" s="8" t="s">
        <v>976</v>
      </c>
      <c r="C1" s="5" t="s">
        <v>5</v>
      </c>
    </row>
    <row r="2" spans="1:3" ht="116" x14ac:dyDescent="0.35">
      <c r="A2" s="6">
        <v>44071</v>
      </c>
      <c r="B2" s="1" t="s">
        <v>249</v>
      </c>
      <c r="C2" s="1" t="s">
        <v>50</v>
      </c>
    </row>
    <row r="3" spans="1:3" ht="409.5" x14ac:dyDescent="0.35">
      <c r="A3" s="6">
        <v>44071</v>
      </c>
      <c r="B3" s="1" t="s">
        <v>281</v>
      </c>
      <c r="C3" s="1" t="s">
        <v>282</v>
      </c>
    </row>
    <row r="4" spans="1:3" ht="43.5" x14ac:dyDescent="0.35">
      <c r="A4" s="6">
        <v>44071</v>
      </c>
      <c r="B4" s="1" t="s">
        <v>256</v>
      </c>
      <c r="C4" s="1" t="s">
        <v>18</v>
      </c>
    </row>
    <row r="5" spans="1:3" ht="43.5" x14ac:dyDescent="0.35">
      <c r="A5" s="6">
        <v>44071</v>
      </c>
      <c r="B5" s="1" t="s">
        <v>159</v>
      </c>
      <c r="C5" s="1" t="s">
        <v>41</v>
      </c>
    </row>
    <row r="6" spans="1:3" ht="101.5" x14ac:dyDescent="0.35">
      <c r="A6" s="6">
        <v>44071</v>
      </c>
      <c r="B6" s="1" t="s">
        <v>261</v>
      </c>
      <c r="C6" s="1" t="s">
        <v>33</v>
      </c>
    </row>
    <row r="7" spans="1:3" ht="58" x14ac:dyDescent="0.35">
      <c r="A7" s="6">
        <v>44074</v>
      </c>
      <c r="B7" s="1" t="s">
        <v>251</v>
      </c>
      <c r="C7" s="1" t="s">
        <v>84</v>
      </c>
    </row>
    <row r="8" spans="1:3" x14ac:dyDescent="0.35">
      <c r="A8" s="6">
        <v>44074</v>
      </c>
      <c r="B8" s="1" t="s">
        <v>253</v>
      </c>
      <c r="C8" s="1" t="s">
        <v>112</v>
      </c>
    </row>
    <row r="9" spans="1:3" ht="43.5" x14ac:dyDescent="0.35">
      <c r="A9" s="6">
        <v>44074</v>
      </c>
      <c r="B9" s="1" t="s">
        <v>254</v>
      </c>
      <c r="C9" s="1" t="s">
        <v>255</v>
      </c>
    </row>
    <row r="10" spans="1:3" ht="362.5" x14ac:dyDescent="0.35">
      <c r="A10" s="6">
        <v>44074</v>
      </c>
      <c r="B10" s="1" t="s">
        <v>254</v>
      </c>
      <c r="C10" s="1" t="s">
        <v>120</v>
      </c>
    </row>
    <row r="11" spans="1:3" ht="43.5" x14ac:dyDescent="0.35">
      <c r="A11" s="6">
        <v>44074</v>
      </c>
      <c r="B11" s="1" t="s">
        <v>157</v>
      </c>
      <c r="C11" s="1" t="s">
        <v>82</v>
      </c>
    </row>
    <row r="12" spans="1:3" ht="29" x14ac:dyDescent="0.35">
      <c r="A12" s="6">
        <v>44074</v>
      </c>
      <c r="B12" s="1" t="s">
        <v>388</v>
      </c>
      <c r="C12" s="1" t="s">
        <v>403</v>
      </c>
    </row>
    <row r="13" spans="1:3" x14ac:dyDescent="0.35">
      <c r="A13" s="6">
        <v>44074</v>
      </c>
      <c r="B13" s="1" t="s">
        <v>139</v>
      </c>
      <c r="C13" s="1" t="s">
        <v>95</v>
      </c>
    </row>
    <row r="14" spans="1:3" ht="29" x14ac:dyDescent="0.35">
      <c r="A14" s="6">
        <v>44074</v>
      </c>
      <c r="B14" s="1" t="s">
        <v>259</v>
      </c>
      <c r="C14" s="1" t="s">
        <v>88</v>
      </c>
    </row>
    <row r="15" spans="1:3" ht="29" x14ac:dyDescent="0.35">
      <c r="A15" s="6">
        <v>44074</v>
      </c>
      <c r="B15" s="1" t="s">
        <v>260</v>
      </c>
      <c r="C15" s="1" t="s">
        <v>141</v>
      </c>
    </row>
    <row r="16" spans="1:3" ht="58" x14ac:dyDescent="0.35">
      <c r="A16" s="6">
        <v>44074</v>
      </c>
      <c r="B16" s="1" t="s">
        <v>262</v>
      </c>
      <c r="C16" s="1" t="s">
        <v>122</v>
      </c>
    </row>
    <row r="17" spans="1:3" ht="116" x14ac:dyDescent="0.35">
      <c r="A17" s="6">
        <v>44074</v>
      </c>
      <c r="B17" s="1" t="s">
        <v>262</v>
      </c>
      <c r="C17" s="1" t="s">
        <v>137</v>
      </c>
    </row>
    <row r="18" spans="1:3" x14ac:dyDescent="0.35">
      <c r="A18" s="10">
        <v>44074</v>
      </c>
      <c r="B18" s="1" t="s">
        <v>482</v>
      </c>
      <c r="C18" s="1" t="s">
        <v>481</v>
      </c>
    </row>
    <row r="19" spans="1:3" ht="29" x14ac:dyDescent="0.35">
      <c r="A19" s="6">
        <v>44074</v>
      </c>
      <c r="B19" s="1" t="s">
        <v>263</v>
      </c>
      <c r="C19" s="1" t="s">
        <v>125</v>
      </c>
    </row>
    <row r="20" spans="1:3" ht="130.5" x14ac:dyDescent="0.35">
      <c r="A20" s="6">
        <v>44074</v>
      </c>
      <c r="B20" s="1" t="s">
        <v>264</v>
      </c>
      <c r="C20" s="1" t="s">
        <v>265</v>
      </c>
    </row>
    <row r="21" spans="1:3" x14ac:dyDescent="0.35">
      <c r="A21" s="6">
        <v>44082</v>
      </c>
      <c r="B21" s="1" t="s">
        <v>533</v>
      </c>
      <c r="C21" s="1" t="s">
        <v>336</v>
      </c>
    </row>
    <row r="22" spans="1:3" ht="72.5" x14ac:dyDescent="0.35">
      <c r="A22" s="6">
        <v>44082</v>
      </c>
      <c r="B22" s="1" t="s">
        <v>534</v>
      </c>
      <c r="C22" s="1" t="s">
        <v>367</v>
      </c>
    </row>
    <row r="23" spans="1:3" ht="29" x14ac:dyDescent="0.35">
      <c r="A23" s="6">
        <v>44082</v>
      </c>
      <c r="B23" s="1" t="s">
        <v>261</v>
      </c>
      <c r="C23" s="1" t="s">
        <v>535</v>
      </c>
    </row>
    <row r="24" spans="1:3" ht="58" x14ac:dyDescent="0.35">
      <c r="A24" s="6">
        <v>44082</v>
      </c>
      <c r="B24" s="1" t="s">
        <v>179</v>
      </c>
      <c r="C24" s="1" t="s">
        <v>376</v>
      </c>
    </row>
    <row r="25" spans="1:3" ht="72.5" x14ac:dyDescent="0.35">
      <c r="A25" s="19">
        <v>44085</v>
      </c>
      <c r="B25" s="12" t="s">
        <v>254</v>
      </c>
      <c r="C25" s="12" t="s">
        <v>553</v>
      </c>
    </row>
    <row r="26" spans="1:3" ht="29" x14ac:dyDescent="0.35">
      <c r="A26" s="19">
        <v>44085</v>
      </c>
      <c r="B26" s="12" t="s">
        <v>568</v>
      </c>
      <c r="C26" s="12" t="s">
        <v>551</v>
      </c>
    </row>
    <row r="27" spans="1:3" ht="58" x14ac:dyDescent="0.35">
      <c r="A27" s="19">
        <v>44085</v>
      </c>
      <c r="B27" s="12" t="s">
        <v>579</v>
      </c>
      <c r="C27" s="12" t="s">
        <v>560</v>
      </c>
    </row>
    <row r="28" spans="1:3" x14ac:dyDescent="0.35">
      <c r="A28" s="19">
        <v>44085</v>
      </c>
      <c r="B28" s="12" t="s">
        <v>262</v>
      </c>
      <c r="C28" s="12" t="s">
        <v>563</v>
      </c>
    </row>
    <row r="29" spans="1:3" ht="29" x14ac:dyDescent="0.35">
      <c r="A29" s="19">
        <v>44102</v>
      </c>
      <c r="B29" s="12" t="s">
        <v>837</v>
      </c>
      <c r="C29" s="12" t="s">
        <v>708</v>
      </c>
    </row>
    <row r="30" spans="1:3" ht="29" x14ac:dyDescent="0.35">
      <c r="A30" s="19">
        <v>44102</v>
      </c>
      <c r="B30" s="12" t="s">
        <v>817</v>
      </c>
      <c r="C30" s="12" t="s">
        <v>677</v>
      </c>
    </row>
    <row r="31" spans="1:3" ht="145" x14ac:dyDescent="0.35">
      <c r="A31" s="19">
        <v>44102</v>
      </c>
      <c r="B31" s="12" t="s">
        <v>844</v>
      </c>
      <c r="C31" s="12" t="s">
        <v>749</v>
      </c>
    </row>
    <row r="32" spans="1:3" ht="43.5" x14ac:dyDescent="0.35">
      <c r="A32" s="19">
        <v>44102</v>
      </c>
      <c r="B32" s="12" t="s">
        <v>833</v>
      </c>
      <c r="C32" s="12" t="s">
        <v>687</v>
      </c>
    </row>
    <row r="33" spans="1:3" ht="58" x14ac:dyDescent="0.35">
      <c r="A33" s="19">
        <v>44102</v>
      </c>
      <c r="B33" s="12" t="s">
        <v>841</v>
      </c>
      <c r="C33" s="12" t="s">
        <v>730</v>
      </c>
    </row>
    <row r="34" spans="1:3" ht="116" x14ac:dyDescent="0.35">
      <c r="A34" s="19">
        <v>44102</v>
      </c>
      <c r="B34" s="12" t="s">
        <v>829</v>
      </c>
      <c r="C34" s="12" t="s">
        <v>657</v>
      </c>
    </row>
    <row r="35" spans="1:3" ht="43.5" x14ac:dyDescent="0.35">
      <c r="A35" s="19">
        <v>44102</v>
      </c>
      <c r="B35" s="12" t="s">
        <v>796</v>
      </c>
      <c r="C35" s="12" t="s">
        <v>701</v>
      </c>
    </row>
    <row r="36" spans="1:3" ht="58" x14ac:dyDescent="0.35">
      <c r="A36" s="19">
        <v>44102</v>
      </c>
      <c r="B36" s="12" t="s">
        <v>794</v>
      </c>
      <c r="C36" s="12" t="s">
        <v>625</v>
      </c>
    </row>
    <row r="37" spans="1:3" ht="58" x14ac:dyDescent="0.35">
      <c r="A37" s="19">
        <v>44102</v>
      </c>
      <c r="B37" s="12" t="s">
        <v>835</v>
      </c>
      <c r="C37" s="12" t="s">
        <v>695</v>
      </c>
    </row>
    <row r="38" spans="1:3" x14ac:dyDescent="0.35">
      <c r="A38" s="19">
        <v>44102</v>
      </c>
      <c r="B38" s="12" t="s">
        <v>826</v>
      </c>
      <c r="C38" s="12" t="s">
        <v>653</v>
      </c>
    </row>
    <row r="39" spans="1:3" x14ac:dyDescent="0.35">
      <c r="A39" s="19">
        <v>44102</v>
      </c>
      <c r="B39" s="12" t="s">
        <v>826</v>
      </c>
      <c r="C39" s="12" t="s">
        <v>672</v>
      </c>
    </row>
    <row r="40" spans="1:3" ht="29" x14ac:dyDescent="0.35">
      <c r="A40" s="19">
        <v>44102</v>
      </c>
      <c r="B40" s="12" t="s">
        <v>757</v>
      </c>
      <c r="C40" s="12" t="s">
        <v>650</v>
      </c>
    </row>
    <row r="41" spans="1:3" ht="29" x14ac:dyDescent="0.35">
      <c r="A41" s="19">
        <v>44102</v>
      </c>
      <c r="B41" s="12" t="s">
        <v>839</v>
      </c>
      <c r="C41" s="12" t="s">
        <v>723</v>
      </c>
    </row>
    <row r="42" spans="1:3" x14ac:dyDescent="0.35">
      <c r="A42" s="19">
        <v>44102</v>
      </c>
      <c r="B42" s="12" t="s">
        <v>822</v>
      </c>
      <c r="C42" s="12" t="s">
        <v>609</v>
      </c>
    </row>
    <row r="43" spans="1:3" ht="43.5" x14ac:dyDescent="0.35">
      <c r="A43" s="19">
        <v>44102</v>
      </c>
      <c r="B43" s="12" t="s">
        <v>836</v>
      </c>
      <c r="C43" s="12" t="s">
        <v>704</v>
      </c>
    </row>
    <row r="44" spans="1:3" ht="43.5" x14ac:dyDescent="0.35">
      <c r="A44" s="19">
        <v>44102</v>
      </c>
      <c r="B44" s="12" t="s">
        <v>832</v>
      </c>
      <c r="C44" s="12" t="s">
        <v>682</v>
      </c>
    </row>
    <row r="45" spans="1:3" ht="116" x14ac:dyDescent="0.35">
      <c r="A45" s="19">
        <v>44102</v>
      </c>
      <c r="B45" s="12" t="s">
        <v>823</v>
      </c>
      <c r="C45" s="12" t="s">
        <v>612</v>
      </c>
    </row>
    <row r="46" spans="1:3" ht="130.5" x14ac:dyDescent="0.35">
      <c r="A46" s="19">
        <v>44102</v>
      </c>
      <c r="B46" s="12" t="s">
        <v>820</v>
      </c>
      <c r="C46" s="12" t="s">
        <v>728</v>
      </c>
    </row>
    <row r="47" spans="1:3" ht="101.5" x14ac:dyDescent="0.35">
      <c r="A47" s="19">
        <v>44102</v>
      </c>
      <c r="B47" s="12" t="s">
        <v>825</v>
      </c>
      <c r="C47" s="12" t="s">
        <v>621</v>
      </c>
    </row>
    <row r="48" spans="1:3" x14ac:dyDescent="0.35">
      <c r="A48" s="19">
        <v>44102</v>
      </c>
      <c r="B48" s="12" t="s">
        <v>827</v>
      </c>
      <c r="C48" s="12" t="s">
        <v>843</v>
      </c>
    </row>
    <row r="49" spans="1:3" ht="43.5" x14ac:dyDescent="0.35">
      <c r="A49" s="19">
        <v>44102</v>
      </c>
      <c r="B49" s="12" t="s">
        <v>824</v>
      </c>
      <c r="C49" s="12" t="s">
        <v>617</v>
      </c>
    </row>
    <row r="50" spans="1:3" ht="58" x14ac:dyDescent="0.35">
      <c r="A50" s="19">
        <v>44102</v>
      </c>
      <c r="B50" s="12" t="s">
        <v>828</v>
      </c>
      <c r="C50" s="12" t="s">
        <v>641</v>
      </c>
    </row>
    <row r="51" spans="1:3" ht="43.5" x14ac:dyDescent="0.35">
      <c r="A51" s="19">
        <v>44102</v>
      </c>
      <c r="B51" s="12" t="s">
        <v>828</v>
      </c>
      <c r="C51" s="12" t="s">
        <v>752</v>
      </c>
    </row>
    <row r="52" spans="1:3" ht="43.5" x14ac:dyDescent="0.35">
      <c r="A52" s="19">
        <v>44109</v>
      </c>
      <c r="B52" s="12" t="s">
        <v>973</v>
      </c>
      <c r="C52" s="12" t="s">
        <v>854</v>
      </c>
    </row>
    <row r="53" spans="1:3" ht="101.5" x14ac:dyDescent="0.35">
      <c r="A53" s="19">
        <v>44109</v>
      </c>
      <c r="B53" s="12" t="s">
        <v>179</v>
      </c>
      <c r="C53" s="12" t="s">
        <v>1117</v>
      </c>
    </row>
    <row r="54" spans="1:3" ht="43.5" x14ac:dyDescent="0.35">
      <c r="A54" s="19">
        <v>44109</v>
      </c>
      <c r="B54" s="12" t="s">
        <v>828</v>
      </c>
      <c r="C54" s="12" t="s">
        <v>858</v>
      </c>
    </row>
    <row r="55" spans="1:3" ht="159.5" x14ac:dyDescent="0.35">
      <c r="A55" s="19">
        <v>44116</v>
      </c>
      <c r="B55" s="12" t="s">
        <v>870</v>
      </c>
      <c r="C55" s="12" t="s">
        <v>869</v>
      </c>
    </row>
    <row r="56" spans="1:3" x14ac:dyDescent="0.35">
      <c r="A56" s="19">
        <v>44119</v>
      </c>
      <c r="B56" s="12" t="s">
        <v>262</v>
      </c>
      <c r="C56" s="12" t="s">
        <v>881</v>
      </c>
    </row>
    <row r="57" spans="1:3" ht="58" x14ac:dyDescent="0.35">
      <c r="A57" s="19">
        <v>44123</v>
      </c>
      <c r="B57" s="12" t="s">
        <v>905</v>
      </c>
      <c r="C57" s="12" t="s">
        <v>889</v>
      </c>
    </row>
    <row r="58" spans="1:3" ht="29" x14ac:dyDescent="0.35">
      <c r="A58" s="19">
        <v>44123</v>
      </c>
      <c r="B58" s="12" t="s">
        <v>179</v>
      </c>
      <c r="C58" s="12" t="s">
        <v>974</v>
      </c>
    </row>
    <row r="59" spans="1:3" ht="43.5" x14ac:dyDescent="0.35">
      <c r="A59" s="19">
        <v>44130</v>
      </c>
      <c r="B59" s="12" t="s">
        <v>916</v>
      </c>
      <c r="C59" s="12" t="s">
        <v>914</v>
      </c>
    </row>
    <row r="60" spans="1:3" ht="72.5" x14ac:dyDescent="0.35">
      <c r="A60" s="19">
        <v>44130</v>
      </c>
      <c r="B60" s="12" t="s">
        <v>926</v>
      </c>
      <c r="C60" s="12" t="s">
        <v>920</v>
      </c>
    </row>
    <row r="61" spans="1:3" ht="29" x14ac:dyDescent="0.35">
      <c r="A61" s="19">
        <v>44130</v>
      </c>
      <c r="B61" s="12" t="s">
        <v>262</v>
      </c>
      <c r="C61" s="12" t="s">
        <v>932</v>
      </c>
    </row>
    <row r="62" spans="1:3" ht="29" x14ac:dyDescent="0.35">
      <c r="A62" s="6">
        <v>44132</v>
      </c>
      <c r="B62" s="1" t="s">
        <v>959</v>
      </c>
      <c r="C62" s="1" t="s">
        <v>956</v>
      </c>
    </row>
    <row r="63" spans="1:3" ht="43.5" x14ac:dyDescent="0.35">
      <c r="A63" s="6">
        <v>44132</v>
      </c>
      <c r="B63" s="1" t="s">
        <v>954</v>
      </c>
      <c r="C63" s="1" t="s">
        <v>951</v>
      </c>
    </row>
    <row r="64" spans="1:3" ht="43.5" x14ac:dyDescent="0.35">
      <c r="A64" s="6">
        <v>44134</v>
      </c>
      <c r="B64" s="1" t="s">
        <v>1061</v>
      </c>
      <c r="C64" s="1" t="s">
        <v>1083</v>
      </c>
    </row>
    <row r="65" spans="1:3" ht="43.5" x14ac:dyDescent="0.35">
      <c r="A65" s="6">
        <v>44134</v>
      </c>
      <c r="B65" s="1" t="s">
        <v>1005</v>
      </c>
      <c r="C65" s="1" t="s">
        <v>1004</v>
      </c>
    </row>
    <row r="66" spans="1:3" ht="58" x14ac:dyDescent="0.35">
      <c r="A66" s="6">
        <v>44137</v>
      </c>
      <c r="B66" s="1" t="s">
        <v>1089</v>
      </c>
      <c r="C66" s="1" t="s">
        <v>1088</v>
      </c>
    </row>
    <row r="67" spans="1:3" ht="409.5" x14ac:dyDescent="0.35">
      <c r="A67" s="6">
        <v>44137</v>
      </c>
      <c r="B67" s="1" t="s">
        <v>1082</v>
      </c>
      <c r="C67" s="1" t="s">
        <v>1081</v>
      </c>
    </row>
    <row r="68" spans="1:3" ht="188.5" x14ac:dyDescent="0.35">
      <c r="A68" s="6">
        <v>44137</v>
      </c>
      <c r="B68" s="1" t="s">
        <v>1109</v>
      </c>
      <c r="C68" s="1" t="s">
        <v>1108</v>
      </c>
    </row>
    <row r="69" spans="1:3" ht="43.5" x14ac:dyDescent="0.35">
      <c r="A69" s="6">
        <v>44137</v>
      </c>
      <c r="B69" s="1" t="s">
        <v>1087</v>
      </c>
      <c r="C69" s="1" t="s">
        <v>1072</v>
      </c>
    </row>
  </sheetData>
  <autoFilter ref="A1:C23" xr:uid="{9C8E9094-3660-40B9-A14F-738B04B90DE6}">
    <sortState xmlns:xlrd2="http://schemas.microsoft.com/office/spreadsheetml/2017/richdata2" ref="A2:C69">
      <sortCondition ref="A1:A23"/>
    </sortState>
  </autoFilter>
  <sortState xmlns:xlrd2="http://schemas.microsoft.com/office/spreadsheetml/2017/richdata2" ref="A2:C5">
    <sortCondition ref="B2:B5"/>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BC4A-FB1B-4B4B-BB97-48E75864C403}">
  <sheetPr>
    <tabColor theme="9" tint="0.79998168889431442"/>
    <pageSetUpPr autoPageBreaks="0"/>
  </sheetPr>
  <dimension ref="A1:Q100"/>
  <sheetViews>
    <sheetView topLeftCell="L1" zoomScale="80" zoomScaleNormal="80" workbookViewId="0">
      <pane ySplit="1" topLeftCell="A100" activePane="bottomLeft" state="frozen"/>
      <selection pane="bottomLeft" activeCell="O100" sqref="O100"/>
    </sheetView>
  </sheetViews>
  <sheetFormatPr defaultRowHeight="14.5" x14ac:dyDescent="0.35"/>
  <cols>
    <col min="1" max="1" width="56.90625" style="2" customWidth="1"/>
    <col min="2" max="2" width="68.1796875" style="2" customWidth="1"/>
    <col min="3" max="3" width="102.81640625" style="2" customWidth="1"/>
    <col min="4" max="4" width="92.7265625" style="2" customWidth="1"/>
    <col min="5" max="5" width="84.26953125" style="2" customWidth="1"/>
    <col min="6" max="6" width="73.26953125" style="2" customWidth="1"/>
    <col min="7" max="7" width="77.453125" style="2" customWidth="1"/>
    <col min="8" max="8" width="85.08984375" style="2" customWidth="1"/>
    <col min="9" max="9" width="79.81640625" style="2" customWidth="1"/>
    <col min="10" max="10" width="88.90625" style="2" customWidth="1"/>
    <col min="11" max="11" width="75.7265625" style="2" customWidth="1"/>
    <col min="12" max="12" width="76.453125" style="2" customWidth="1"/>
    <col min="13" max="13" width="35.54296875" style="2" bestFit="1" customWidth="1"/>
    <col min="14" max="14" width="29.26953125" style="2" customWidth="1"/>
    <col min="15" max="15" width="10.36328125" style="2" customWidth="1"/>
  </cols>
  <sheetData>
    <row r="1" spans="1:17" s="21" customFormat="1" ht="44" thickBot="1" x14ac:dyDescent="0.4">
      <c r="A1" s="22" t="s">
        <v>537</v>
      </c>
      <c r="B1" s="22" t="s">
        <v>538</v>
      </c>
      <c r="C1" s="22" t="s">
        <v>539</v>
      </c>
      <c r="D1" s="22" t="s">
        <v>540</v>
      </c>
      <c r="E1" s="22" t="s">
        <v>541</v>
      </c>
      <c r="F1" s="22" t="s">
        <v>542</v>
      </c>
      <c r="G1" s="22" t="s">
        <v>543</v>
      </c>
      <c r="H1" s="22" t="s">
        <v>544</v>
      </c>
      <c r="I1" s="22" t="s">
        <v>545</v>
      </c>
      <c r="J1" s="22" t="s">
        <v>546</v>
      </c>
      <c r="K1" s="22" t="s">
        <v>547</v>
      </c>
      <c r="L1" s="22" t="s">
        <v>548</v>
      </c>
      <c r="M1" s="22" t="s">
        <v>6</v>
      </c>
      <c r="N1" s="22" t="s">
        <v>7</v>
      </c>
      <c r="O1" s="22" t="s">
        <v>549</v>
      </c>
      <c r="P1" s="20"/>
      <c r="Q1" s="20"/>
    </row>
    <row r="2" spans="1:17" ht="72.5" x14ac:dyDescent="0.35">
      <c r="A2" s="15"/>
      <c r="B2" s="15"/>
      <c r="C2" s="15"/>
      <c r="D2" s="15"/>
      <c r="E2" s="15"/>
      <c r="F2" s="15"/>
      <c r="G2" s="15" t="s">
        <v>536</v>
      </c>
      <c r="H2" s="15"/>
      <c r="I2" s="15"/>
      <c r="J2" s="15"/>
      <c r="K2" s="15"/>
      <c r="L2" s="15"/>
      <c r="M2" s="15" t="s">
        <v>566</v>
      </c>
      <c r="N2" s="15" t="s">
        <v>56</v>
      </c>
      <c r="O2" s="15">
        <v>3553</v>
      </c>
    </row>
    <row r="3" spans="1:17" ht="29" x14ac:dyDescent="0.35">
      <c r="A3" s="1"/>
      <c r="B3" s="1"/>
      <c r="C3" s="1"/>
      <c r="D3" s="1" t="s">
        <v>562</v>
      </c>
      <c r="E3" s="1"/>
      <c r="F3" s="1"/>
      <c r="G3" s="1"/>
      <c r="H3" s="1"/>
      <c r="I3" s="1"/>
      <c r="J3" s="1"/>
      <c r="K3" s="1"/>
      <c r="L3" s="1" t="s">
        <v>563</v>
      </c>
      <c r="M3" s="1" t="s">
        <v>564</v>
      </c>
      <c r="N3" s="1" t="s">
        <v>565</v>
      </c>
      <c r="O3" s="1">
        <v>3554</v>
      </c>
    </row>
    <row r="4" spans="1:17" ht="87" x14ac:dyDescent="0.35">
      <c r="A4" s="1"/>
      <c r="B4" s="1"/>
      <c r="C4" s="1"/>
      <c r="D4" s="1"/>
      <c r="E4" s="1"/>
      <c r="F4" s="1"/>
      <c r="G4" s="1"/>
      <c r="H4" s="1"/>
      <c r="I4" s="1"/>
      <c r="J4" s="1"/>
      <c r="K4" s="1" t="s">
        <v>559</v>
      </c>
      <c r="L4" s="1" t="s">
        <v>560</v>
      </c>
      <c r="M4" s="4" t="s">
        <v>561</v>
      </c>
      <c r="N4" s="1" t="s">
        <v>48</v>
      </c>
      <c r="O4" s="1">
        <v>3555</v>
      </c>
    </row>
    <row r="5" spans="1:17" ht="29" x14ac:dyDescent="0.35">
      <c r="A5" s="1"/>
      <c r="B5" s="1"/>
      <c r="C5" s="1"/>
      <c r="D5" s="1"/>
      <c r="E5" s="1"/>
      <c r="F5" s="1"/>
      <c r="G5" s="1"/>
      <c r="H5" s="1"/>
      <c r="I5" s="1"/>
      <c r="J5" s="1"/>
      <c r="K5" s="1" t="s">
        <v>556</v>
      </c>
      <c r="L5" s="1"/>
      <c r="M5" s="4" t="s">
        <v>557</v>
      </c>
      <c r="N5" s="1" t="s">
        <v>558</v>
      </c>
      <c r="O5" s="1">
        <v>3556</v>
      </c>
    </row>
    <row r="6" spans="1:17" ht="116" x14ac:dyDescent="0.35">
      <c r="A6" s="1"/>
      <c r="B6" s="1"/>
      <c r="C6" s="1"/>
      <c r="D6" s="1"/>
      <c r="E6" s="1"/>
      <c r="F6" s="1"/>
      <c r="G6" s="1"/>
      <c r="H6" s="1"/>
      <c r="I6" s="1"/>
      <c r="J6" s="1"/>
      <c r="K6" s="1"/>
      <c r="L6" s="1" t="s">
        <v>553</v>
      </c>
      <c r="M6" s="1" t="s">
        <v>554</v>
      </c>
      <c r="N6" s="1" t="s">
        <v>555</v>
      </c>
      <c r="O6" s="1">
        <v>3557</v>
      </c>
    </row>
    <row r="7" spans="1:17" ht="29" x14ac:dyDescent="0.35">
      <c r="A7" s="1"/>
      <c r="B7" s="1"/>
      <c r="C7" s="1"/>
      <c r="D7" s="1"/>
      <c r="E7" s="1"/>
      <c r="F7" s="1" t="s">
        <v>550</v>
      </c>
      <c r="G7" s="1"/>
      <c r="H7" s="1"/>
      <c r="I7" s="1"/>
      <c r="J7" s="1"/>
      <c r="K7" s="1"/>
      <c r="L7" s="1" t="s">
        <v>551</v>
      </c>
      <c r="M7" s="1" t="s">
        <v>552</v>
      </c>
      <c r="N7" s="1" t="s">
        <v>362</v>
      </c>
      <c r="O7" s="1">
        <v>3558</v>
      </c>
    </row>
    <row r="8" spans="1:17" ht="58" x14ac:dyDescent="0.35">
      <c r="A8" s="1"/>
      <c r="B8" s="1"/>
      <c r="C8" s="1"/>
      <c r="D8" s="1"/>
      <c r="E8" s="1"/>
      <c r="F8" s="1"/>
      <c r="G8" s="1"/>
      <c r="H8" s="1"/>
      <c r="I8" s="1" t="s">
        <v>591</v>
      </c>
      <c r="J8" s="1"/>
      <c r="K8" s="1"/>
      <c r="L8" s="1"/>
      <c r="M8" s="4" t="s">
        <v>592</v>
      </c>
      <c r="N8" s="1" t="s">
        <v>593</v>
      </c>
      <c r="O8" s="1">
        <v>3611</v>
      </c>
    </row>
    <row r="9" spans="1:17" ht="43.5" x14ac:dyDescent="0.35">
      <c r="A9" s="1"/>
      <c r="B9" s="1"/>
      <c r="C9" s="1"/>
      <c r="D9" s="1"/>
      <c r="E9" s="1"/>
      <c r="F9" s="1"/>
      <c r="G9" s="1"/>
      <c r="H9" s="1" t="s">
        <v>596</v>
      </c>
      <c r="I9" s="1"/>
      <c r="J9" s="1"/>
      <c r="K9" s="1" t="s">
        <v>597</v>
      </c>
      <c r="L9" s="1"/>
      <c r="M9" s="1" t="s">
        <v>598</v>
      </c>
      <c r="N9" s="1" t="s">
        <v>599</v>
      </c>
      <c r="O9" s="1">
        <v>3641</v>
      </c>
    </row>
    <row r="10" spans="1:17" ht="145" x14ac:dyDescent="0.35">
      <c r="A10" s="1"/>
      <c r="B10" s="1"/>
      <c r="C10" s="1"/>
      <c r="D10" s="1"/>
      <c r="E10" s="1"/>
      <c r="F10" s="1" t="s">
        <v>600</v>
      </c>
      <c r="G10" s="1"/>
      <c r="H10" s="1"/>
      <c r="I10" s="1"/>
      <c r="J10" s="1"/>
      <c r="K10" s="1"/>
      <c r="L10" s="1"/>
      <c r="M10" s="1" t="s">
        <v>601</v>
      </c>
      <c r="N10" s="1" t="s">
        <v>34</v>
      </c>
      <c r="O10" s="1">
        <v>3643</v>
      </c>
    </row>
    <row r="11" spans="1:17" ht="87" x14ac:dyDescent="0.35">
      <c r="A11" s="1"/>
      <c r="B11" s="1"/>
      <c r="C11" s="1"/>
      <c r="D11" s="1"/>
      <c r="E11" s="1"/>
      <c r="F11" s="1"/>
      <c r="G11" s="1" t="s">
        <v>751</v>
      </c>
      <c r="H11" s="1"/>
      <c r="I11" s="1"/>
      <c r="J11" s="1"/>
      <c r="K11" s="1"/>
      <c r="L11" s="1" t="s">
        <v>752</v>
      </c>
      <c r="M11" s="1" t="s">
        <v>310</v>
      </c>
      <c r="N11" s="1" t="s">
        <v>753</v>
      </c>
      <c r="O11" s="1">
        <v>3672</v>
      </c>
    </row>
    <row r="12" spans="1:17" ht="188.5" x14ac:dyDescent="0.35">
      <c r="A12" s="1"/>
      <c r="B12" s="1"/>
      <c r="C12" s="1"/>
      <c r="D12" s="1"/>
      <c r="E12" s="1"/>
      <c r="F12" s="1"/>
      <c r="G12" s="1"/>
      <c r="H12" s="1"/>
      <c r="I12" s="1"/>
      <c r="J12" s="1"/>
      <c r="K12" s="1" t="s">
        <v>748</v>
      </c>
      <c r="L12" s="1" t="s">
        <v>749</v>
      </c>
      <c r="M12" s="1" t="s">
        <v>750</v>
      </c>
      <c r="N12" s="1" t="s">
        <v>65</v>
      </c>
      <c r="O12" s="1">
        <v>3685</v>
      </c>
    </row>
    <row r="13" spans="1:17" ht="72.5" x14ac:dyDescent="0.35">
      <c r="A13" s="1"/>
      <c r="B13" s="1"/>
      <c r="C13" s="1" t="s">
        <v>744</v>
      </c>
      <c r="D13" s="1"/>
      <c r="E13" s="1"/>
      <c r="F13" s="1" t="s">
        <v>745</v>
      </c>
      <c r="G13" s="1"/>
      <c r="H13" s="1"/>
      <c r="I13" s="1"/>
      <c r="J13" s="1" t="s">
        <v>746</v>
      </c>
      <c r="K13" s="1"/>
      <c r="L13" s="1"/>
      <c r="M13" s="1" t="s">
        <v>747</v>
      </c>
      <c r="N13" s="1" t="s">
        <v>13</v>
      </c>
      <c r="O13" s="1">
        <v>3686</v>
      </c>
    </row>
    <row r="14" spans="1:17" ht="101.5" x14ac:dyDescent="0.35">
      <c r="A14" s="1"/>
      <c r="B14" s="1"/>
      <c r="C14" s="1"/>
      <c r="D14" s="1"/>
      <c r="E14" s="1"/>
      <c r="F14" s="1" t="s">
        <v>743</v>
      </c>
      <c r="G14" s="1"/>
      <c r="H14" s="1"/>
      <c r="I14" s="1"/>
      <c r="J14" s="1"/>
      <c r="K14" s="1"/>
      <c r="L14" s="1"/>
      <c r="M14" s="1"/>
      <c r="N14" s="1" t="s">
        <v>76</v>
      </c>
      <c r="O14" s="1">
        <v>3687</v>
      </c>
    </row>
    <row r="15" spans="1:17" ht="58" x14ac:dyDescent="0.35">
      <c r="A15" s="1"/>
      <c r="B15" s="1"/>
      <c r="C15" s="1" t="s">
        <v>734</v>
      </c>
      <c r="D15" s="1" t="s">
        <v>735</v>
      </c>
      <c r="E15" s="1" t="s">
        <v>736</v>
      </c>
      <c r="F15" s="1" t="s">
        <v>737</v>
      </c>
      <c r="G15" s="1" t="s">
        <v>738</v>
      </c>
      <c r="H15" s="1" t="s">
        <v>739</v>
      </c>
      <c r="I15" s="1" t="s">
        <v>740</v>
      </c>
      <c r="J15" s="1" t="s">
        <v>741</v>
      </c>
      <c r="K15" s="1"/>
      <c r="L15" s="1"/>
      <c r="M15" s="1" t="s">
        <v>742</v>
      </c>
      <c r="N15" s="1" t="s">
        <v>34</v>
      </c>
      <c r="O15" s="1">
        <v>3688</v>
      </c>
    </row>
    <row r="16" spans="1:17" ht="101.5" x14ac:dyDescent="0.35">
      <c r="A16" s="1"/>
      <c r="B16" s="1"/>
      <c r="C16" s="1"/>
      <c r="D16" s="1"/>
      <c r="E16" s="1"/>
      <c r="F16" s="1"/>
      <c r="G16" s="1"/>
      <c r="H16" s="1"/>
      <c r="I16" s="1"/>
      <c r="J16" s="1" t="s">
        <v>867</v>
      </c>
      <c r="K16" s="1"/>
      <c r="L16" s="1" t="s">
        <v>732</v>
      </c>
      <c r="M16" s="1" t="s">
        <v>733</v>
      </c>
      <c r="N16" s="1" t="s">
        <v>107</v>
      </c>
      <c r="O16" s="1">
        <v>3689</v>
      </c>
    </row>
    <row r="17" spans="1:15" ht="72.5" x14ac:dyDescent="0.35">
      <c r="A17" s="1"/>
      <c r="B17" s="1"/>
      <c r="C17" s="1"/>
      <c r="D17" s="1"/>
      <c r="E17" s="1"/>
      <c r="F17" s="1"/>
      <c r="G17" s="1"/>
      <c r="H17" s="1"/>
      <c r="I17" s="1"/>
      <c r="J17" s="1"/>
      <c r="K17" s="1"/>
      <c r="L17" s="1" t="s">
        <v>730</v>
      </c>
      <c r="M17" s="1" t="s">
        <v>731</v>
      </c>
      <c r="N17" s="1" t="s">
        <v>48</v>
      </c>
      <c r="O17" s="1">
        <v>3690</v>
      </c>
    </row>
    <row r="18" spans="1:15" ht="174" x14ac:dyDescent="0.35">
      <c r="A18" s="1" t="s">
        <v>726</v>
      </c>
      <c r="B18" s="1"/>
      <c r="C18" s="1" t="s">
        <v>727</v>
      </c>
      <c r="D18" s="1"/>
      <c r="E18" s="1"/>
      <c r="F18" s="1"/>
      <c r="G18" s="1"/>
      <c r="H18" s="1"/>
      <c r="I18" s="1"/>
      <c r="J18" s="1"/>
      <c r="K18" s="1" t="s">
        <v>728</v>
      </c>
      <c r="L18" s="1" t="s">
        <v>729</v>
      </c>
      <c r="M18" s="1"/>
      <c r="N18" s="1" t="s">
        <v>97</v>
      </c>
      <c r="O18" s="1">
        <v>3691</v>
      </c>
    </row>
    <row r="19" spans="1:15" ht="43.5" x14ac:dyDescent="0.35">
      <c r="A19" s="1"/>
      <c r="B19" s="1"/>
      <c r="C19" s="1"/>
      <c r="D19" s="1"/>
      <c r="E19" s="1"/>
      <c r="F19" s="1"/>
      <c r="G19" s="1"/>
      <c r="H19" s="1"/>
      <c r="I19" s="1" t="s">
        <v>721</v>
      </c>
      <c r="J19" s="1" t="s">
        <v>722</v>
      </c>
      <c r="K19" s="1"/>
      <c r="L19" s="1" t="s">
        <v>723</v>
      </c>
      <c r="M19" s="1" t="s">
        <v>724</v>
      </c>
      <c r="N19" s="1" t="s">
        <v>725</v>
      </c>
      <c r="O19" s="1">
        <v>3692</v>
      </c>
    </row>
    <row r="20" spans="1:15" ht="29" x14ac:dyDescent="0.35">
      <c r="A20" s="1"/>
      <c r="B20" s="1"/>
      <c r="C20" s="1"/>
      <c r="D20" s="1"/>
      <c r="E20" s="1"/>
      <c r="F20" s="1"/>
      <c r="G20" s="1"/>
      <c r="H20" s="1" t="s">
        <v>719</v>
      </c>
      <c r="I20" s="1"/>
      <c r="J20" s="1"/>
      <c r="K20" s="1"/>
      <c r="L20" s="1"/>
      <c r="M20" s="1" t="s">
        <v>720</v>
      </c>
      <c r="N20" s="1" t="s">
        <v>13</v>
      </c>
      <c r="O20" s="1">
        <v>3693</v>
      </c>
    </row>
    <row r="21" spans="1:15" ht="43.5" x14ac:dyDescent="0.35">
      <c r="A21" s="1" t="s">
        <v>765</v>
      </c>
      <c r="B21" s="1" t="s">
        <v>715</v>
      </c>
      <c r="C21" s="1" t="s">
        <v>716</v>
      </c>
      <c r="D21" s="1"/>
      <c r="E21" s="1"/>
      <c r="F21" s="1"/>
      <c r="G21" s="1" t="s">
        <v>717</v>
      </c>
      <c r="H21" s="1"/>
      <c r="I21" s="1"/>
      <c r="J21" s="1"/>
      <c r="K21" s="1"/>
      <c r="L21" s="1"/>
      <c r="M21" s="1" t="s">
        <v>718</v>
      </c>
      <c r="N21" s="1" t="s">
        <v>34</v>
      </c>
      <c r="O21" s="1">
        <v>3694</v>
      </c>
    </row>
    <row r="22" spans="1:15" ht="72.5" x14ac:dyDescent="0.35">
      <c r="A22" s="1" t="s">
        <v>710</v>
      </c>
      <c r="B22" s="1" t="s">
        <v>711</v>
      </c>
      <c r="C22" s="1" t="s">
        <v>712</v>
      </c>
      <c r="D22" s="1"/>
      <c r="E22" s="1"/>
      <c r="F22" s="1"/>
      <c r="G22" s="1"/>
      <c r="H22" s="1"/>
      <c r="I22" s="1"/>
      <c r="J22" s="1"/>
      <c r="K22" s="1"/>
      <c r="L22" s="1" t="s">
        <v>713</v>
      </c>
      <c r="M22" s="1" t="s">
        <v>714</v>
      </c>
      <c r="N22" s="1" t="s">
        <v>378</v>
      </c>
      <c r="O22" s="1">
        <v>3695</v>
      </c>
    </row>
    <row r="23" spans="1:15" ht="72.5" x14ac:dyDescent="0.35">
      <c r="A23" s="1"/>
      <c r="B23" s="1"/>
      <c r="C23" s="1"/>
      <c r="D23" s="1"/>
      <c r="E23" s="1"/>
      <c r="F23" s="1"/>
      <c r="G23" s="1"/>
      <c r="H23" s="1" t="s">
        <v>706</v>
      </c>
      <c r="I23" s="1"/>
      <c r="J23" s="1"/>
      <c r="K23" s="1" t="s">
        <v>707</v>
      </c>
      <c r="L23" s="1" t="s">
        <v>708</v>
      </c>
      <c r="M23" s="1" t="s">
        <v>709</v>
      </c>
      <c r="N23" s="1" t="s">
        <v>34</v>
      </c>
      <c r="O23" s="1">
        <v>3696</v>
      </c>
    </row>
    <row r="24" spans="1:15" ht="87" x14ac:dyDescent="0.35">
      <c r="A24" s="1" t="s">
        <v>697</v>
      </c>
      <c r="B24" s="1" t="s">
        <v>785</v>
      </c>
      <c r="C24" s="1" t="s">
        <v>698</v>
      </c>
      <c r="D24" s="1" t="s">
        <v>699</v>
      </c>
      <c r="E24" s="1" t="s">
        <v>700</v>
      </c>
      <c r="F24" s="1" t="s">
        <v>701</v>
      </c>
      <c r="G24" s="1" t="s">
        <v>702</v>
      </c>
      <c r="H24" s="1" t="s">
        <v>703</v>
      </c>
      <c r="I24" s="1"/>
      <c r="J24" s="1"/>
      <c r="K24" s="1"/>
      <c r="L24" s="1" t="s">
        <v>704</v>
      </c>
      <c r="M24" s="1" t="s">
        <v>705</v>
      </c>
      <c r="N24" s="1" t="s">
        <v>107</v>
      </c>
      <c r="O24" s="1">
        <v>3697</v>
      </c>
    </row>
    <row r="25" spans="1:15" ht="87" x14ac:dyDescent="0.35">
      <c r="A25" s="1"/>
      <c r="B25" s="1"/>
      <c r="C25" s="1"/>
      <c r="D25" s="1"/>
      <c r="E25" s="1"/>
      <c r="F25" s="1"/>
      <c r="G25" s="1"/>
      <c r="H25" s="1"/>
      <c r="I25" s="1"/>
      <c r="J25" s="1"/>
      <c r="K25" s="1"/>
      <c r="L25" s="1" t="s">
        <v>695</v>
      </c>
      <c r="M25" s="1" t="s">
        <v>696</v>
      </c>
      <c r="N25" s="1" t="s">
        <v>20</v>
      </c>
      <c r="O25" s="1">
        <v>3699</v>
      </c>
    </row>
    <row r="26" spans="1:15" ht="116" x14ac:dyDescent="0.35">
      <c r="A26" s="1"/>
      <c r="B26" s="1"/>
      <c r="C26" s="1"/>
      <c r="D26" s="1"/>
      <c r="E26" s="1"/>
      <c r="F26" s="1"/>
      <c r="G26" s="1" t="s">
        <v>692</v>
      </c>
      <c r="H26" s="1"/>
      <c r="I26" s="1"/>
      <c r="J26" s="1"/>
      <c r="K26" s="1"/>
      <c r="L26" s="1" t="s">
        <v>693</v>
      </c>
      <c r="M26" s="1" t="s">
        <v>694</v>
      </c>
      <c r="N26" s="1" t="s">
        <v>343</v>
      </c>
      <c r="O26" s="1">
        <v>3700</v>
      </c>
    </row>
    <row r="27" spans="1:15" ht="145" x14ac:dyDescent="0.35">
      <c r="A27" s="1"/>
      <c r="B27" s="1"/>
      <c r="C27" s="1"/>
      <c r="D27" s="1"/>
      <c r="E27" s="1"/>
      <c r="F27" s="1"/>
      <c r="G27" s="1"/>
      <c r="H27" s="1" t="s">
        <v>688</v>
      </c>
      <c r="I27" s="1"/>
      <c r="J27" s="1"/>
      <c r="K27" s="1"/>
      <c r="L27" s="1" t="s">
        <v>689</v>
      </c>
      <c r="M27" s="1" t="s">
        <v>690</v>
      </c>
      <c r="N27" s="1" t="s">
        <v>691</v>
      </c>
      <c r="O27" s="1">
        <v>3701</v>
      </c>
    </row>
    <row r="28" spans="1:15" ht="58" x14ac:dyDescent="0.35">
      <c r="A28" s="1"/>
      <c r="B28" s="1" t="s">
        <v>686</v>
      </c>
      <c r="C28" s="1"/>
      <c r="D28" s="1"/>
      <c r="E28" s="1"/>
      <c r="F28" s="1"/>
      <c r="G28" s="1"/>
      <c r="H28" s="1"/>
      <c r="I28" s="1"/>
      <c r="J28" s="1"/>
      <c r="K28" s="1"/>
      <c r="L28" s="1" t="s">
        <v>687</v>
      </c>
      <c r="M28" s="1" t="s">
        <v>685</v>
      </c>
      <c r="N28" s="1" t="s">
        <v>343</v>
      </c>
      <c r="O28" s="1">
        <v>3702</v>
      </c>
    </row>
    <row r="29" spans="1:15" ht="58" x14ac:dyDescent="0.35">
      <c r="A29" s="1"/>
      <c r="B29" s="1" t="s">
        <v>684</v>
      </c>
      <c r="C29" s="1"/>
      <c r="D29" s="1"/>
      <c r="E29" s="1"/>
      <c r="F29" s="1"/>
      <c r="G29" s="1"/>
      <c r="H29" s="1"/>
      <c r="I29" s="1"/>
      <c r="J29" s="1"/>
      <c r="K29" s="1"/>
      <c r="L29" s="1" t="s">
        <v>687</v>
      </c>
      <c r="M29" s="1" t="s">
        <v>685</v>
      </c>
      <c r="N29" s="1" t="s">
        <v>343</v>
      </c>
      <c r="O29" s="1">
        <v>3703</v>
      </c>
    </row>
    <row r="30" spans="1:15" ht="43.5" x14ac:dyDescent="0.35">
      <c r="A30" s="1" t="s">
        <v>681</v>
      </c>
      <c r="B30" s="1"/>
      <c r="C30" s="1"/>
      <c r="D30" s="1"/>
      <c r="E30" s="1"/>
      <c r="F30" s="1"/>
      <c r="G30" s="1"/>
      <c r="H30" s="1"/>
      <c r="I30" s="1"/>
      <c r="J30" s="1"/>
      <c r="K30" s="1"/>
      <c r="L30" s="1" t="s">
        <v>682</v>
      </c>
      <c r="M30" s="1" t="s">
        <v>683</v>
      </c>
      <c r="N30" s="1" t="s">
        <v>630</v>
      </c>
      <c r="O30" s="1">
        <v>3704</v>
      </c>
    </row>
    <row r="31" spans="1:15" ht="29" x14ac:dyDescent="0.35">
      <c r="A31" s="1"/>
      <c r="B31" s="1"/>
      <c r="C31" s="1"/>
      <c r="D31" s="1"/>
      <c r="E31" s="1"/>
      <c r="F31" s="1"/>
      <c r="G31" s="1" t="s">
        <v>678</v>
      </c>
      <c r="H31" s="1"/>
      <c r="I31" s="1"/>
      <c r="J31" s="1"/>
      <c r="K31" s="1"/>
      <c r="L31" s="1" t="s">
        <v>679</v>
      </c>
      <c r="M31" s="1" t="s">
        <v>680</v>
      </c>
      <c r="N31" s="1" t="s">
        <v>343</v>
      </c>
      <c r="O31" s="1">
        <v>3705</v>
      </c>
    </row>
    <row r="32" spans="1:15" ht="87" x14ac:dyDescent="0.35">
      <c r="A32" s="1"/>
      <c r="B32" s="1" t="s">
        <v>675</v>
      </c>
      <c r="C32" s="1"/>
      <c r="D32" s="1" t="s">
        <v>676</v>
      </c>
      <c r="E32" s="1"/>
      <c r="F32" s="1"/>
      <c r="G32" s="1"/>
      <c r="H32" s="1"/>
      <c r="I32" s="1"/>
      <c r="J32" s="1"/>
      <c r="K32" s="1"/>
      <c r="L32" s="1" t="s">
        <v>677</v>
      </c>
      <c r="M32" s="1"/>
      <c r="N32" s="1" t="s">
        <v>76</v>
      </c>
      <c r="O32" s="1">
        <v>3706</v>
      </c>
    </row>
    <row r="33" spans="1:15" ht="29" x14ac:dyDescent="0.35">
      <c r="A33" s="1"/>
      <c r="B33" s="1"/>
      <c r="C33" s="1"/>
      <c r="D33" s="1" t="s">
        <v>671</v>
      </c>
      <c r="E33" s="1"/>
      <c r="F33" s="1"/>
      <c r="G33" s="1"/>
      <c r="H33" s="1"/>
      <c r="I33" s="1"/>
      <c r="J33" s="1"/>
      <c r="K33" s="1"/>
      <c r="L33" s="1" t="s">
        <v>672</v>
      </c>
      <c r="M33" s="1" t="s">
        <v>673</v>
      </c>
      <c r="N33" s="1" t="s">
        <v>674</v>
      </c>
      <c r="O33" s="1">
        <v>3707</v>
      </c>
    </row>
    <row r="34" spans="1:15" ht="87" x14ac:dyDescent="0.35">
      <c r="A34" s="1" t="s">
        <v>668</v>
      </c>
      <c r="B34" s="1" t="s">
        <v>669</v>
      </c>
      <c r="C34" s="1"/>
      <c r="D34" s="1"/>
      <c r="E34" s="1"/>
      <c r="F34" s="1"/>
      <c r="G34" s="1"/>
      <c r="H34" s="1"/>
      <c r="I34" s="1"/>
      <c r="J34" s="1" t="s">
        <v>670</v>
      </c>
      <c r="K34" s="1"/>
      <c r="L34" s="1"/>
      <c r="M34" s="1"/>
      <c r="N34" s="1" t="s">
        <v>45</v>
      </c>
      <c r="O34" s="1">
        <v>3708</v>
      </c>
    </row>
    <row r="35" spans="1:15" ht="43.5" x14ac:dyDescent="0.35">
      <c r="A35" s="1"/>
      <c r="B35" s="1" t="s">
        <v>663</v>
      </c>
      <c r="C35" s="1" t="s">
        <v>664</v>
      </c>
      <c r="D35" s="1"/>
      <c r="E35" s="1"/>
      <c r="F35" s="1" t="s">
        <v>665</v>
      </c>
      <c r="G35" s="1"/>
      <c r="H35" s="1"/>
      <c r="I35" s="1"/>
      <c r="J35" s="1" t="s">
        <v>666</v>
      </c>
      <c r="K35" s="1"/>
      <c r="L35" s="1"/>
      <c r="M35" s="1" t="s">
        <v>667</v>
      </c>
      <c r="N35" s="1" t="s">
        <v>362</v>
      </c>
      <c r="O35" s="1">
        <v>3709</v>
      </c>
    </row>
    <row r="36" spans="1:15" ht="43.5" x14ac:dyDescent="0.35">
      <c r="A36" s="1"/>
      <c r="B36" s="1"/>
      <c r="C36" s="1"/>
      <c r="D36" s="1"/>
      <c r="E36" s="1"/>
      <c r="F36" s="1"/>
      <c r="G36" s="1"/>
      <c r="H36" s="1"/>
      <c r="I36" s="1"/>
      <c r="J36" s="1" t="s">
        <v>659</v>
      </c>
      <c r="K36" s="1" t="s">
        <v>660</v>
      </c>
      <c r="L36" s="1" t="s">
        <v>661</v>
      </c>
      <c r="M36" s="1" t="s">
        <v>662</v>
      </c>
      <c r="N36" s="1" t="s">
        <v>28</v>
      </c>
      <c r="O36" s="1">
        <v>3710</v>
      </c>
    </row>
    <row r="37" spans="1:15" ht="246.5" x14ac:dyDescent="0.35">
      <c r="A37" s="1"/>
      <c r="B37" s="1"/>
      <c r="C37" s="1"/>
      <c r="D37" s="1" t="s">
        <v>655</v>
      </c>
      <c r="E37" s="1"/>
      <c r="F37" s="1"/>
      <c r="G37" s="1" t="s">
        <v>656</v>
      </c>
      <c r="H37" s="1"/>
      <c r="I37" s="1"/>
      <c r="J37" s="1"/>
      <c r="K37" s="1"/>
      <c r="L37" s="1" t="s">
        <v>657</v>
      </c>
      <c r="M37" s="1" t="s">
        <v>658</v>
      </c>
      <c r="N37" s="1" t="s">
        <v>45</v>
      </c>
      <c r="O37" s="1">
        <v>3711</v>
      </c>
    </row>
    <row r="38" spans="1:15" ht="58" x14ac:dyDescent="0.35">
      <c r="A38" s="1" t="s">
        <v>643</v>
      </c>
      <c r="B38" s="1" t="s">
        <v>644</v>
      </c>
      <c r="C38" s="1" t="s">
        <v>645</v>
      </c>
      <c r="D38" s="1" t="s">
        <v>646</v>
      </c>
      <c r="E38" s="1" t="s">
        <v>647</v>
      </c>
      <c r="F38" s="1" t="s">
        <v>648</v>
      </c>
      <c r="G38" s="1" t="s">
        <v>649</v>
      </c>
      <c r="H38" s="1"/>
      <c r="I38" s="1" t="s">
        <v>650</v>
      </c>
      <c r="J38" s="1" t="s">
        <v>651</v>
      </c>
      <c r="K38" s="1" t="s">
        <v>652</v>
      </c>
      <c r="L38" s="1" t="s">
        <v>653</v>
      </c>
      <c r="M38" s="1" t="s">
        <v>654</v>
      </c>
      <c r="N38" s="1" t="s">
        <v>558</v>
      </c>
      <c r="O38" s="1">
        <v>3712</v>
      </c>
    </row>
    <row r="39" spans="1:15" ht="130.5" x14ac:dyDescent="0.35">
      <c r="A39" s="1"/>
      <c r="B39" s="1" t="s">
        <v>638</v>
      </c>
      <c r="C39" s="1" t="s">
        <v>639</v>
      </c>
      <c r="D39" s="1"/>
      <c r="E39" s="1"/>
      <c r="F39" s="1"/>
      <c r="G39" s="1"/>
      <c r="H39" s="1"/>
      <c r="I39" s="1" t="s">
        <v>640</v>
      </c>
      <c r="J39" s="1"/>
      <c r="K39" s="1"/>
      <c r="L39" s="1" t="s">
        <v>641</v>
      </c>
      <c r="M39" s="1" t="s">
        <v>642</v>
      </c>
      <c r="N39" s="1" t="s">
        <v>34</v>
      </c>
      <c r="O39" s="1">
        <v>3713</v>
      </c>
    </row>
    <row r="40" spans="1:15" ht="116" x14ac:dyDescent="0.35">
      <c r="A40" s="1"/>
      <c r="B40" s="1"/>
      <c r="C40" s="1" t="s">
        <v>631</v>
      </c>
      <c r="D40" s="1" t="s">
        <v>632</v>
      </c>
      <c r="E40" s="1" t="s">
        <v>633</v>
      </c>
      <c r="F40" s="1"/>
      <c r="G40" s="1" t="s">
        <v>634</v>
      </c>
      <c r="H40" s="1"/>
      <c r="I40" s="1" t="s">
        <v>635</v>
      </c>
      <c r="J40" s="1"/>
      <c r="K40" s="1"/>
      <c r="L40" s="1" t="s">
        <v>843</v>
      </c>
      <c r="M40" s="1" t="s">
        <v>636</v>
      </c>
      <c r="N40" s="1" t="s">
        <v>637</v>
      </c>
      <c r="O40" s="1">
        <v>3714</v>
      </c>
    </row>
    <row r="41" spans="1:15" ht="43.5" x14ac:dyDescent="0.35">
      <c r="A41" s="1"/>
      <c r="B41" s="1"/>
      <c r="C41" s="1" t="s">
        <v>627</v>
      </c>
      <c r="D41" s="1"/>
      <c r="E41" s="1"/>
      <c r="F41" s="1"/>
      <c r="G41" s="1"/>
      <c r="H41" s="1"/>
      <c r="I41" s="1"/>
      <c r="J41" s="1"/>
      <c r="K41" s="1"/>
      <c r="L41" s="1" t="s">
        <v>628</v>
      </c>
      <c r="M41" s="1" t="s">
        <v>629</v>
      </c>
      <c r="N41" s="1" t="s">
        <v>630</v>
      </c>
      <c r="O41" s="1">
        <v>3716</v>
      </c>
    </row>
    <row r="42" spans="1:15" ht="101.5" x14ac:dyDescent="0.35">
      <c r="A42" s="1"/>
      <c r="B42" s="1"/>
      <c r="C42" s="1"/>
      <c r="D42" s="1"/>
      <c r="E42" s="1"/>
      <c r="F42" s="1" t="s">
        <v>625</v>
      </c>
      <c r="G42" s="1"/>
      <c r="H42" s="1"/>
      <c r="I42" s="1"/>
      <c r="J42" s="1"/>
      <c r="K42" s="1"/>
      <c r="L42" s="1"/>
      <c r="M42" s="1" t="s">
        <v>626</v>
      </c>
      <c r="N42" s="1" t="s">
        <v>83</v>
      </c>
      <c r="O42" s="1">
        <v>3717</v>
      </c>
    </row>
    <row r="43" spans="1:15" ht="72.5" x14ac:dyDescent="0.35">
      <c r="A43" s="1"/>
      <c r="B43" s="1"/>
      <c r="C43" s="1"/>
      <c r="D43" s="1"/>
      <c r="E43" s="1" t="s">
        <v>624</v>
      </c>
      <c r="F43" s="1"/>
      <c r="G43" s="1"/>
      <c r="H43" s="1"/>
      <c r="I43" s="1"/>
      <c r="J43" s="1"/>
      <c r="K43" s="1"/>
      <c r="L43" s="1"/>
      <c r="M43" s="1"/>
      <c r="N43" s="1" t="s">
        <v>132</v>
      </c>
      <c r="O43" s="1">
        <v>3720</v>
      </c>
    </row>
    <row r="44" spans="1:15" ht="145" x14ac:dyDescent="0.35">
      <c r="A44" s="1"/>
      <c r="B44" s="1" t="s">
        <v>620</v>
      </c>
      <c r="C44" s="1"/>
      <c r="D44" s="1"/>
      <c r="E44" s="1"/>
      <c r="F44" s="1"/>
      <c r="G44" s="1"/>
      <c r="H44" s="1"/>
      <c r="I44" s="1"/>
      <c r="J44" s="1"/>
      <c r="K44" s="1"/>
      <c r="L44" s="1" t="s">
        <v>621</v>
      </c>
      <c r="M44" s="1" t="s">
        <v>622</v>
      </c>
      <c r="N44" s="1" t="s">
        <v>623</v>
      </c>
      <c r="O44" s="1">
        <v>3722</v>
      </c>
    </row>
    <row r="45" spans="1:15" ht="29" x14ac:dyDescent="0.35">
      <c r="A45" s="1"/>
      <c r="B45" s="1"/>
      <c r="C45" s="1"/>
      <c r="D45" s="1"/>
      <c r="E45" s="1" t="s">
        <v>618</v>
      </c>
      <c r="F45" s="1"/>
      <c r="G45" s="1"/>
      <c r="H45" s="1"/>
      <c r="I45" s="1"/>
      <c r="J45" s="1"/>
      <c r="K45" s="1"/>
      <c r="L45" s="1"/>
      <c r="M45" s="1" t="s">
        <v>619</v>
      </c>
      <c r="N45" s="1" t="s">
        <v>34</v>
      </c>
      <c r="O45" s="1">
        <v>3723</v>
      </c>
    </row>
    <row r="46" spans="1:15" ht="348" x14ac:dyDescent="0.35">
      <c r="A46" s="1" t="s">
        <v>614</v>
      </c>
      <c r="B46" s="1"/>
      <c r="C46" s="1"/>
      <c r="D46" s="1"/>
      <c r="E46" s="1"/>
      <c r="F46" s="1"/>
      <c r="G46" s="1" t="s">
        <v>615</v>
      </c>
      <c r="H46" s="1"/>
      <c r="I46" s="1"/>
      <c r="J46" s="1" t="s">
        <v>616</v>
      </c>
      <c r="K46" s="1"/>
      <c r="L46" s="1" t="s">
        <v>617</v>
      </c>
      <c r="M46" s="1"/>
      <c r="N46" s="1" t="s">
        <v>83</v>
      </c>
      <c r="O46" s="1">
        <v>3725</v>
      </c>
    </row>
    <row r="47" spans="1:15" ht="188.5" x14ac:dyDescent="0.35">
      <c r="A47" s="1" t="s">
        <v>762</v>
      </c>
      <c r="B47" s="1"/>
      <c r="C47" s="1" t="s">
        <v>611</v>
      </c>
      <c r="D47" s="1"/>
      <c r="E47" s="1"/>
      <c r="F47" s="1"/>
      <c r="G47" s="1"/>
      <c r="H47" s="1"/>
      <c r="I47" s="1"/>
      <c r="J47" s="1"/>
      <c r="K47" s="1"/>
      <c r="L47" s="1" t="s">
        <v>612</v>
      </c>
      <c r="M47" s="1" t="s">
        <v>613</v>
      </c>
      <c r="N47" s="1" t="s">
        <v>48</v>
      </c>
      <c r="O47" s="1">
        <v>3726</v>
      </c>
    </row>
    <row r="48" spans="1:15" ht="58" x14ac:dyDescent="0.35">
      <c r="A48" s="1"/>
      <c r="B48" s="1"/>
      <c r="C48" s="1"/>
      <c r="D48" s="1"/>
      <c r="E48" s="1"/>
      <c r="F48" s="1"/>
      <c r="G48" s="1"/>
      <c r="H48" s="1"/>
      <c r="I48" s="1"/>
      <c r="J48" s="1"/>
      <c r="K48" s="1" t="s">
        <v>608</v>
      </c>
      <c r="L48" s="1" t="s">
        <v>609</v>
      </c>
      <c r="M48" s="1" t="s">
        <v>610</v>
      </c>
      <c r="N48" s="1" t="s">
        <v>13</v>
      </c>
      <c r="O48" s="1">
        <v>3727</v>
      </c>
    </row>
    <row r="49" spans="1:15" x14ac:dyDescent="0.35">
      <c r="A49" s="1"/>
      <c r="B49" s="1"/>
      <c r="C49" s="1"/>
      <c r="D49" s="1"/>
      <c r="E49" s="1"/>
      <c r="F49" s="1"/>
      <c r="G49" s="1"/>
      <c r="H49" s="1"/>
      <c r="I49" s="1"/>
      <c r="J49" s="1"/>
      <c r="K49" s="1"/>
      <c r="L49" s="1" t="s">
        <v>606</v>
      </c>
      <c r="M49" s="1" t="s">
        <v>607</v>
      </c>
      <c r="N49" s="1" t="s">
        <v>34</v>
      </c>
      <c r="O49" s="1">
        <v>3736</v>
      </c>
    </row>
    <row r="50" spans="1:15" ht="87" x14ac:dyDescent="0.35">
      <c r="A50" s="1" t="s">
        <v>846</v>
      </c>
      <c r="B50" s="1" t="s">
        <v>847</v>
      </c>
      <c r="C50" s="1" t="s">
        <v>848</v>
      </c>
      <c r="D50" s="1" t="s">
        <v>849</v>
      </c>
      <c r="E50" s="1" t="s">
        <v>850</v>
      </c>
      <c r="F50" s="1"/>
      <c r="G50" s="1" t="s">
        <v>851</v>
      </c>
      <c r="H50" s="1" t="s">
        <v>852</v>
      </c>
      <c r="I50" s="1"/>
      <c r="J50" s="1" t="s">
        <v>853</v>
      </c>
      <c r="K50" s="1"/>
      <c r="L50" s="1" t="s">
        <v>854</v>
      </c>
      <c r="M50" s="1" t="s">
        <v>855</v>
      </c>
      <c r="N50" s="1" t="s">
        <v>34</v>
      </c>
      <c r="O50" s="1">
        <v>3748</v>
      </c>
    </row>
    <row r="51" spans="1:15" ht="275.5" x14ac:dyDescent="0.35">
      <c r="A51" s="1"/>
      <c r="B51" s="1"/>
      <c r="C51" s="1"/>
      <c r="D51" s="1"/>
      <c r="E51" s="1"/>
      <c r="F51" s="1"/>
      <c r="G51" s="1"/>
      <c r="H51" s="1"/>
      <c r="I51" s="1"/>
      <c r="J51" s="1"/>
      <c r="K51" s="1"/>
      <c r="L51" s="1" t="s">
        <v>975</v>
      </c>
      <c r="M51" s="1" t="s">
        <v>845</v>
      </c>
      <c r="N51" s="1" t="s">
        <v>34</v>
      </c>
      <c r="O51" s="1">
        <v>3805</v>
      </c>
    </row>
    <row r="52" spans="1:15" ht="406" x14ac:dyDescent="0.35">
      <c r="A52" s="1"/>
      <c r="B52" s="1"/>
      <c r="C52" s="1"/>
      <c r="D52" s="1"/>
      <c r="E52" s="1"/>
      <c r="F52" s="1" t="s">
        <v>868</v>
      </c>
      <c r="G52" s="1"/>
      <c r="H52" s="1"/>
      <c r="I52" s="1"/>
      <c r="J52" s="1"/>
      <c r="K52" s="1"/>
      <c r="L52" s="1" t="s">
        <v>869</v>
      </c>
      <c r="M52" s="1" t="s">
        <v>601</v>
      </c>
      <c r="N52" s="1" t="s">
        <v>343</v>
      </c>
      <c r="O52" s="1">
        <v>3919</v>
      </c>
    </row>
    <row r="53" spans="1:15" ht="43.5" x14ac:dyDescent="0.35">
      <c r="A53" s="1"/>
      <c r="B53" s="1"/>
      <c r="C53" s="1"/>
      <c r="D53" s="1"/>
      <c r="E53" s="1"/>
      <c r="F53" s="1"/>
      <c r="G53" s="1"/>
      <c r="H53" s="1"/>
      <c r="I53" s="1"/>
      <c r="J53" s="1" t="s">
        <v>872</v>
      </c>
      <c r="K53" s="1"/>
      <c r="L53" s="1"/>
      <c r="M53" s="4" t="s">
        <v>873</v>
      </c>
      <c r="N53" s="1" t="s">
        <v>34</v>
      </c>
      <c r="O53" s="1">
        <v>3966</v>
      </c>
    </row>
    <row r="54" spans="1:15" ht="87" x14ac:dyDescent="0.35">
      <c r="A54" s="1"/>
      <c r="B54" s="1"/>
      <c r="C54" s="1"/>
      <c r="D54" s="1"/>
      <c r="E54" s="1"/>
      <c r="F54" s="1"/>
      <c r="G54" s="1"/>
      <c r="H54" s="1" t="s">
        <v>874</v>
      </c>
      <c r="I54" s="1"/>
      <c r="J54" s="1"/>
      <c r="K54" s="1"/>
      <c r="L54" s="1" t="s">
        <v>875</v>
      </c>
      <c r="M54" s="4" t="s">
        <v>876</v>
      </c>
      <c r="N54" s="1" t="s">
        <v>20</v>
      </c>
      <c r="O54" s="1">
        <v>3998</v>
      </c>
    </row>
    <row r="55" spans="1:15" ht="43.5" x14ac:dyDescent="0.35">
      <c r="A55" s="1"/>
      <c r="B55" s="1"/>
      <c r="C55" s="1"/>
      <c r="D55" s="1"/>
      <c r="E55" s="1"/>
      <c r="F55" s="1"/>
      <c r="G55" s="1"/>
      <c r="H55" s="1" t="s">
        <v>877</v>
      </c>
      <c r="I55" s="1"/>
      <c r="J55" s="1"/>
      <c r="K55" s="1" t="s">
        <v>878</v>
      </c>
      <c r="L55" s="1"/>
      <c r="M55" s="4" t="s">
        <v>879</v>
      </c>
      <c r="N55" s="1" t="s">
        <v>753</v>
      </c>
      <c r="O55" s="1">
        <v>4000</v>
      </c>
    </row>
    <row r="56" spans="1:15" ht="101.5" x14ac:dyDescent="0.35">
      <c r="A56" s="1"/>
      <c r="B56" s="1"/>
      <c r="C56" s="1"/>
      <c r="D56" s="1"/>
      <c r="E56" s="1"/>
      <c r="F56" s="1"/>
      <c r="G56" s="1" t="s">
        <v>880</v>
      </c>
      <c r="H56" s="1"/>
      <c r="I56" s="1"/>
      <c r="J56" s="1"/>
      <c r="K56" s="1"/>
      <c r="L56" s="1" t="s">
        <v>881</v>
      </c>
      <c r="M56" s="4" t="s">
        <v>882</v>
      </c>
      <c r="N56" s="1" t="s">
        <v>28</v>
      </c>
      <c r="O56" s="1">
        <v>4012</v>
      </c>
    </row>
    <row r="57" spans="1:15" ht="145" x14ac:dyDescent="0.35">
      <c r="A57" s="1" t="s">
        <v>887</v>
      </c>
      <c r="B57" s="1"/>
      <c r="C57" s="1"/>
      <c r="D57" s="1"/>
      <c r="E57" s="1"/>
      <c r="F57" s="1"/>
      <c r="G57" s="1"/>
      <c r="H57" s="1"/>
      <c r="I57" s="1"/>
      <c r="J57" s="1"/>
      <c r="K57" s="1" t="s">
        <v>888</v>
      </c>
      <c r="L57" s="1" t="s">
        <v>889</v>
      </c>
      <c r="M57" s="4" t="s">
        <v>890</v>
      </c>
      <c r="N57" s="1" t="s">
        <v>891</v>
      </c>
      <c r="O57" s="1">
        <v>4022</v>
      </c>
    </row>
    <row r="58" spans="1:15" ht="43.5" x14ac:dyDescent="0.35">
      <c r="A58" s="1"/>
      <c r="B58" s="1"/>
      <c r="C58" s="1"/>
      <c r="D58" s="1"/>
      <c r="E58" s="1"/>
      <c r="F58" s="1"/>
      <c r="G58" s="1"/>
      <c r="H58" s="1"/>
      <c r="I58" s="1"/>
      <c r="J58" s="1"/>
      <c r="K58" s="1"/>
      <c r="L58" s="1" t="s">
        <v>974</v>
      </c>
      <c r="M58" s="4" t="s">
        <v>892</v>
      </c>
      <c r="N58" s="1" t="s">
        <v>34</v>
      </c>
      <c r="O58" s="1">
        <v>4029</v>
      </c>
    </row>
    <row r="59" spans="1:15" ht="72.5" x14ac:dyDescent="0.35">
      <c r="A59" s="1"/>
      <c r="B59" s="1"/>
      <c r="C59" s="1"/>
      <c r="D59" s="1"/>
      <c r="E59" s="1"/>
      <c r="F59" s="1"/>
      <c r="G59" s="1"/>
      <c r="H59" s="1"/>
      <c r="I59" s="1"/>
      <c r="J59" s="1"/>
      <c r="K59" s="1" t="s">
        <v>893</v>
      </c>
      <c r="L59" s="1" t="s">
        <v>894</v>
      </c>
      <c r="M59" s="4" t="s">
        <v>895</v>
      </c>
      <c r="N59" s="1" t="s">
        <v>90</v>
      </c>
      <c r="O59" s="1">
        <v>4032</v>
      </c>
    </row>
    <row r="60" spans="1:15" ht="174" x14ac:dyDescent="0.35">
      <c r="A60" s="1"/>
      <c r="B60" s="1"/>
      <c r="C60" s="1"/>
      <c r="D60" s="1"/>
      <c r="E60" s="1"/>
      <c r="F60" s="1"/>
      <c r="G60" s="1"/>
      <c r="H60" s="1"/>
      <c r="I60" s="1"/>
      <c r="J60" s="1"/>
      <c r="K60" s="1"/>
      <c r="L60" s="1" t="s">
        <v>970</v>
      </c>
      <c r="M60" s="4" t="s">
        <v>918</v>
      </c>
      <c r="N60" s="1" t="s">
        <v>132</v>
      </c>
      <c r="O60" s="1">
        <v>4066</v>
      </c>
    </row>
    <row r="61" spans="1:15" ht="159.5" x14ac:dyDescent="0.35">
      <c r="A61" s="1"/>
      <c r="B61" s="1"/>
      <c r="C61" s="1" t="s">
        <v>919</v>
      </c>
      <c r="D61" s="1"/>
      <c r="E61" s="1"/>
      <c r="F61" s="1"/>
      <c r="G61" s="1"/>
      <c r="H61" s="1"/>
      <c r="I61" s="1"/>
      <c r="J61" s="1"/>
      <c r="K61" s="1"/>
      <c r="L61" s="1" t="s">
        <v>920</v>
      </c>
      <c r="M61" s="4" t="s">
        <v>921</v>
      </c>
      <c r="N61" s="1" t="s">
        <v>13</v>
      </c>
      <c r="O61" s="1">
        <v>4068</v>
      </c>
    </row>
    <row r="62" spans="1:15" x14ac:dyDescent="0.35">
      <c r="A62" s="1"/>
      <c r="B62" s="1"/>
      <c r="C62" s="1"/>
      <c r="D62" s="1"/>
      <c r="E62" s="1"/>
      <c r="F62" s="1"/>
      <c r="G62" s="1"/>
      <c r="H62" s="1"/>
      <c r="I62" s="1"/>
      <c r="J62" s="1"/>
      <c r="K62" s="1"/>
      <c r="L62" s="1" t="s">
        <v>928</v>
      </c>
      <c r="M62" s="1" t="s">
        <v>927</v>
      </c>
      <c r="N62" s="1" t="s">
        <v>378</v>
      </c>
      <c r="O62" s="1">
        <v>4069</v>
      </c>
    </row>
    <row r="63" spans="1:15" ht="43.5" x14ac:dyDescent="0.35">
      <c r="A63" s="1" t="s">
        <v>930</v>
      </c>
      <c r="B63" s="1" t="s">
        <v>931</v>
      </c>
      <c r="C63" s="1"/>
      <c r="D63" s="1"/>
      <c r="E63" s="1"/>
      <c r="F63" s="1"/>
      <c r="G63" s="1"/>
      <c r="H63" s="1"/>
      <c r="I63" s="1"/>
      <c r="J63" s="1"/>
      <c r="K63" s="1"/>
      <c r="L63" s="1" t="s">
        <v>932</v>
      </c>
      <c r="M63" s="4" t="s">
        <v>929</v>
      </c>
      <c r="N63" s="1" t="s">
        <v>558</v>
      </c>
      <c r="O63" s="1">
        <v>4074</v>
      </c>
    </row>
    <row r="64" spans="1:15" ht="87" x14ac:dyDescent="0.35">
      <c r="A64" s="1"/>
      <c r="B64" s="1"/>
      <c r="C64" s="1"/>
      <c r="D64" s="1"/>
      <c r="E64" s="1"/>
      <c r="F64" s="1"/>
      <c r="G64" s="1"/>
      <c r="H64" s="1" t="s">
        <v>934</v>
      </c>
      <c r="I64" s="1"/>
      <c r="J64" s="1"/>
      <c r="K64" s="1"/>
      <c r="L64" s="1"/>
      <c r="M64" s="4" t="s">
        <v>935</v>
      </c>
      <c r="N64" s="1" t="s">
        <v>90</v>
      </c>
      <c r="O64" s="1">
        <v>4076</v>
      </c>
    </row>
    <row r="65" spans="1:15" ht="43.5" x14ac:dyDescent="0.35">
      <c r="A65" s="1"/>
      <c r="B65" s="1"/>
      <c r="C65" s="1"/>
      <c r="D65" s="1"/>
      <c r="E65" s="1"/>
      <c r="F65" s="1"/>
      <c r="G65" s="1"/>
      <c r="H65" s="1"/>
      <c r="I65" s="1"/>
      <c r="J65" s="1"/>
      <c r="K65" s="1"/>
      <c r="L65" s="1" t="s">
        <v>937</v>
      </c>
      <c r="M65" s="1"/>
      <c r="N65" s="1" t="s">
        <v>83</v>
      </c>
      <c r="O65" s="1">
        <v>4077</v>
      </c>
    </row>
    <row r="66" spans="1:15" ht="58" x14ac:dyDescent="0.35">
      <c r="A66" s="1"/>
      <c r="B66" s="1"/>
      <c r="C66" s="1"/>
      <c r="D66" s="1"/>
      <c r="E66" s="1"/>
      <c r="F66" s="1"/>
      <c r="G66" s="1"/>
      <c r="H66" s="1" t="s">
        <v>938</v>
      </c>
      <c r="I66" s="1"/>
      <c r="J66" s="1"/>
      <c r="K66" s="1"/>
      <c r="L66" s="1"/>
      <c r="M66" s="1"/>
      <c r="N66" s="1" t="s">
        <v>83</v>
      </c>
      <c r="O66" s="1">
        <v>4078</v>
      </c>
    </row>
    <row r="67" spans="1:15" ht="58" x14ac:dyDescent="0.35">
      <c r="A67" s="1"/>
      <c r="B67" s="1"/>
      <c r="C67" s="1"/>
      <c r="D67" s="1"/>
      <c r="E67" s="1"/>
      <c r="F67" s="1"/>
      <c r="G67" s="1"/>
      <c r="H67" s="1"/>
      <c r="I67" s="1"/>
      <c r="J67" s="1"/>
      <c r="K67" s="1"/>
      <c r="L67" s="1" t="s">
        <v>941</v>
      </c>
      <c r="M67" s="1"/>
      <c r="N67" s="1" t="s">
        <v>83</v>
      </c>
      <c r="O67" s="1">
        <v>4079</v>
      </c>
    </row>
    <row r="68" spans="1:15" ht="58" x14ac:dyDescent="0.35">
      <c r="A68" s="1"/>
      <c r="B68" s="1"/>
      <c r="C68" s="1"/>
      <c r="D68" s="1"/>
      <c r="E68" s="1"/>
      <c r="F68" s="1"/>
      <c r="G68" s="1"/>
      <c r="H68" s="1"/>
      <c r="I68" s="1"/>
      <c r="J68" s="1"/>
      <c r="K68" s="1"/>
      <c r="L68" s="1" t="s">
        <v>943</v>
      </c>
      <c r="M68" s="1"/>
      <c r="N68" s="1" t="s">
        <v>83</v>
      </c>
      <c r="O68" s="1">
        <v>4080</v>
      </c>
    </row>
    <row r="69" spans="1:15" ht="29" x14ac:dyDescent="0.35">
      <c r="A69" s="1"/>
      <c r="B69" s="1"/>
      <c r="C69" s="1"/>
      <c r="D69" s="1"/>
      <c r="E69" s="1"/>
      <c r="F69" s="1"/>
      <c r="G69" s="1"/>
      <c r="H69" s="1" t="s">
        <v>945</v>
      </c>
      <c r="I69" s="1"/>
      <c r="J69" s="1"/>
      <c r="K69" s="1"/>
      <c r="L69" s="1"/>
      <c r="M69" s="1"/>
      <c r="N69" s="1" t="s">
        <v>946</v>
      </c>
      <c r="O69" s="1">
        <v>4081</v>
      </c>
    </row>
    <row r="70" spans="1:15" ht="72.5" x14ac:dyDescent="0.35">
      <c r="A70" s="1"/>
      <c r="B70" s="1"/>
      <c r="C70" s="1"/>
      <c r="D70" s="1"/>
      <c r="E70" s="1"/>
      <c r="F70" s="1"/>
      <c r="G70" s="1"/>
      <c r="H70" s="1"/>
      <c r="I70" s="1"/>
      <c r="J70" s="1"/>
      <c r="K70" s="1"/>
      <c r="L70" s="1" t="s">
        <v>948</v>
      </c>
      <c r="M70" s="1"/>
      <c r="N70" s="1" t="s">
        <v>378</v>
      </c>
      <c r="O70" s="1">
        <v>4082</v>
      </c>
    </row>
    <row r="71" spans="1:15" ht="101.5" x14ac:dyDescent="0.35">
      <c r="A71" s="1"/>
      <c r="B71" s="1"/>
      <c r="C71" s="1"/>
      <c r="D71" s="1"/>
      <c r="E71" s="1"/>
      <c r="F71" s="1"/>
      <c r="G71" s="1"/>
      <c r="H71" s="1" t="s">
        <v>950</v>
      </c>
      <c r="I71" s="1"/>
      <c r="J71" s="1"/>
      <c r="K71" s="1"/>
      <c r="L71" s="1"/>
      <c r="M71" s="1"/>
      <c r="N71" s="1" t="s">
        <v>28</v>
      </c>
      <c r="O71" s="1">
        <v>4083</v>
      </c>
    </row>
    <row r="72" spans="1:15" ht="101.5" x14ac:dyDescent="0.35">
      <c r="A72" s="1" t="s">
        <v>969</v>
      </c>
      <c r="B72" s="1"/>
      <c r="C72" s="1"/>
      <c r="D72" s="1"/>
      <c r="E72" s="1"/>
      <c r="F72" s="1"/>
      <c r="G72" s="1"/>
      <c r="H72" s="1"/>
      <c r="I72" s="1"/>
      <c r="J72" s="1"/>
      <c r="K72" s="1"/>
      <c r="L72" s="1" t="s">
        <v>951</v>
      </c>
      <c r="M72" s="4" t="s">
        <v>952</v>
      </c>
      <c r="N72" s="1" t="s">
        <v>58</v>
      </c>
      <c r="O72" s="1">
        <v>4084</v>
      </c>
    </row>
    <row r="73" spans="1:15" x14ac:dyDescent="0.35">
      <c r="A73" s="1"/>
      <c r="B73" s="1"/>
      <c r="C73" s="1"/>
      <c r="D73" s="1"/>
      <c r="E73" s="1"/>
      <c r="F73" s="1"/>
      <c r="G73" s="1"/>
      <c r="H73" s="1"/>
      <c r="I73" s="1"/>
      <c r="J73" s="1"/>
      <c r="K73" s="1" t="s">
        <v>955</v>
      </c>
      <c r="L73" s="1" t="s">
        <v>956</v>
      </c>
      <c r="M73" s="4" t="s">
        <v>957</v>
      </c>
      <c r="N73" s="1" t="s">
        <v>599</v>
      </c>
      <c r="O73" s="1">
        <v>4085</v>
      </c>
    </row>
    <row r="74" spans="1:15" ht="29" x14ac:dyDescent="0.35">
      <c r="A74" s="1"/>
      <c r="B74" s="1"/>
      <c r="C74" s="1"/>
      <c r="D74" s="1"/>
      <c r="E74" s="1"/>
      <c r="F74" s="1"/>
      <c r="G74" s="1"/>
      <c r="H74" s="1"/>
      <c r="I74" s="1"/>
      <c r="J74" s="1"/>
      <c r="K74" s="1"/>
      <c r="L74" s="1" t="s">
        <v>960</v>
      </c>
      <c r="M74" s="4" t="s">
        <v>961</v>
      </c>
      <c r="N74" s="1" t="s">
        <v>637</v>
      </c>
      <c r="O74" s="1">
        <v>4086</v>
      </c>
    </row>
    <row r="75" spans="1:15" ht="29" x14ac:dyDescent="0.35">
      <c r="A75" s="1"/>
      <c r="B75" s="1"/>
      <c r="C75" s="1"/>
      <c r="D75" s="1"/>
      <c r="E75" s="1"/>
      <c r="F75" s="1"/>
      <c r="G75" s="1"/>
      <c r="H75" s="1" t="s">
        <v>977</v>
      </c>
      <c r="I75" s="1"/>
      <c r="J75" s="1"/>
      <c r="K75" s="1"/>
      <c r="L75" s="1"/>
      <c r="M75" s="1"/>
      <c r="N75" s="1" t="s">
        <v>362</v>
      </c>
      <c r="O75" s="1">
        <v>4088</v>
      </c>
    </row>
    <row r="76" spans="1:15" ht="87" x14ac:dyDescent="0.35">
      <c r="A76" s="1"/>
      <c r="B76" s="1"/>
      <c r="C76" s="1"/>
      <c r="D76" s="1" t="s">
        <v>980</v>
      </c>
      <c r="E76" s="1"/>
      <c r="F76" s="1"/>
      <c r="G76" s="1"/>
      <c r="H76" s="1"/>
      <c r="I76" s="1"/>
      <c r="J76" s="1"/>
      <c r="K76" s="1"/>
      <c r="L76" s="1"/>
      <c r="M76" s="4" t="s">
        <v>979</v>
      </c>
      <c r="N76" s="1" t="s">
        <v>637</v>
      </c>
      <c r="O76" s="1">
        <v>4089</v>
      </c>
    </row>
    <row r="77" spans="1:15" ht="116" x14ac:dyDescent="0.35">
      <c r="A77" s="1"/>
      <c r="B77" s="1"/>
      <c r="C77" s="1"/>
      <c r="D77" s="1"/>
      <c r="E77" s="1"/>
      <c r="F77" s="1"/>
      <c r="G77" s="1"/>
      <c r="H77" s="1"/>
      <c r="I77" s="1"/>
      <c r="J77" s="1"/>
      <c r="K77" s="1"/>
      <c r="L77" s="1" t="s">
        <v>984</v>
      </c>
      <c r="M77" s="1"/>
      <c r="N77" s="1" t="s">
        <v>637</v>
      </c>
      <c r="O77" s="1">
        <v>4090</v>
      </c>
    </row>
    <row r="78" spans="1:15" ht="29" x14ac:dyDescent="0.35">
      <c r="A78" s="1"/>
      <c r="B78" s="1"/>
      <c r="C78" s="1"/>
      <c r="D78" s="1"/>
      <c r="E78" s="1"/>
      <c r="F78" s="1"/>
      <c r="G78" s="1"/>
      <c r="H78" s="1" t="s">
        <v>977</v>
      </c>
      <c r="I78" s="1"/>
      <c r="J78" s="1"/>
      <c r="K78" s="1"/>
      <c r="L78" s="1"/>
      <c r="M78" s="1"/>
      <c r="N78" s="1" t="s">
        <v>362</v>
      </c>
      <c r="O78" s="1">
        <v>4091</v>
      </c>
    </row>
    <row r="79" spans="1:15" ht="29" x14ac:dyDescent="0.35">
      <c r="A79" s="1"/>
      <c r="B79" s="1"/>
      <c r="C79" s="1" t="s">
        <v>999</v>
      </c>
      <c r="D79" s="1"/>
      <c r="E79" s="1"/>
      <c r="F79" s="1"/>
      <c r="G79" s="1"/>
      <c r="H79" s="1"/>
      <c r="I79" s="1"/>
      <c r="J79" s="1"/>
      <c r="K79" s="1"/>
      <c r="L79" s="1"/>
      <c r="M79" s="4" t="s">
        <v>997</v>
      </c>
      <c r="N79" s="1" t="s">
        <v>998</v>
      </c>
      <c r="O79" s="1">
        <v>4093</v>
      </c>
    </row>
    <row r="80" spans="1:15" ht="101.5" x14ac:dyDescent="0.35">
      <c r="A80" s="1"/>
      <c r="B80" s="1"/>
      <c r="C80" s="1"/>
      <c r="D80" s="1"/>
      <c r="E80" s="1"/>
      <c r="F80" s="1"/>
      <c r="G80" s="1"/>
      <c r="H80" s="1" t="s">
        <v>1002</v>
      </c>
      <c r="I80" s="1"/>
      <c r="J80" s="1"/>
      <c r="K80" s="1"/>
      <c r="L80" s="1" t="s">
        <v>1004</v>
      </c>
      <c r="M80" s="1"/>
      <c r="N80" s="1" t="s">
        <v>83</v>
      </c>
      <c r="O80" s="1">
        <v>4094</v>
      </c>
    </row>
    <row r="81" spans="1:15" ht="29" x14ac:dyDescent="0.35">
      <c r="A81" s="1"/>
      <c r="B81" s="1"/>
      <c r="C81" s="1" t="s">
        <v>1006</v>
      </c>
      <c r="D81" s="1"/>
      <c r="E81" s="1"/>
      <c r="F81" s="1"/>
      <c r="G81" s="1"/>
      <c r="H81" s="1"/>
      <c r="I81" s="1"/>
      <c r="J81" s="1"/>
      <c r="K81" s="1"/>
      <c r="L81" s="1"/>
      <c r="M81" s="1"/>
      <c r="N81" s="1" t="s">
        <v>83</v>
      </c>
      <c r="O81" s="1">
        <v>4095</v>
      </c>
    </row>
    <row r="82" spans="1:15" ht="43.5" x14ac:dyDescent="0.35">
      <c r="A82" s="1"/>
      <c r="B82" s="1"/>
      <c r="C82" s="1"/>
      <c r="D82" s="1"/>
      <c r="E82" s="1"/>
      <c r="F82" s="1"/>
      <c r="G82" s="1"/>
      <c r="H82" s="1" t="s">
        <v>1007</v>
      </c>
      <c r="I82" s="1"/>
      <c r="J82" s="1"/>
      <c r="K82" s="1"/>
      <c r="L82" s="1"/>
      <c r="M82" s="4" t="s">
        <v>1008</v>
      </c>
      <c r="N82" s="1" t="s">
        <v>34</v>
      </c>
      <c r="O82" s="1">
        <v>4096</v>
      </c>
    </row>
    <row r="83" spans="1:15" ht="290" x14ac:dyDescent="0.35">
      <c r="A83" s="1"/>
      <c r="B83" s="1"/>
      <c r="C83" s="1"/>
      <c r="D83" s="1"/>
      <c r="E83" s="1"/>
      <c r="F83" s="1"/>
      <c r="G83" s="1"/>
      <c r="H83" s="1" t="s">
        <v>1010</v>
      </c>
      <c r="I83" s="1"/>
      <c r="J83" s="1"/>
      <c r="K83" s="1"/>
      <c r="L83" s="1"/>
      <c r="M83" s="4" t="s">
        <v>1011</v>
      </c>
      <c r="N83" s="1" t="s">
        <v>1012</v>
      </c>
      <c r="O83" s="1">
        <v>4097</v>
      </c>
    </row>
    <row r="84" spans="1:15" ht="188.5" x14ac:dyDescent="0.35">
      <c r="A84" s="1"/>
      <c r="B84" s="1"/>
      <c r="C84" s="1"/>
      <c r="D84" s="1"/>
      <c r="E84" s="1"/>
      <c r="F84" s="1"/>
      <c r="G84" s="1">
        <v>0</v>
      </c>
      <c r="H84" s="1" t="s">
        <v>1013</v>
      </c>
      <c r="I84" s="1"/>
      <c r="J84" s="1"/>
      <c r="K84" s="1"/>
      <c r="L84" s="1"/>
      <c r="M84" s="4" t="s">
        <v>1014</v>
      </c>
      <c r="N84" s="1" t="s">
        <v>725</v>
      </c>
      <c r="O84" s="1">
        <v>4099</v>
      </c>
    </row>
    <row r="85" spans="1:15" ht="100.5" customHeight="1" x14ac:dyDescent="0.35">
      <c r="A85" s="1" t="s">
        <v>1018</v>
      </c>
      <c r="B85" s="1"/>
      <c r="C85" s="1"/>
      <c r="D85" s="1" t="s">
        <v>1019</v>
      </c>
      <c r="E85" s="1"/>
      <c r="F85" s="1"/>
      <c r="G85" s="1"/>
      <c r="H85" s="1" t="s">
        <v>1020</v>
      </c>
      <c r="I85" s="1"/>
      <c r="J85" s="1"/>
      <c r="K85" s="1"/>
      <c r="L85" s="1" t="s">
        <v>1021</v>
      </c>
      <c r="M85" s="1"/>
      <c r="N85" s="1" t="s">
        <v>83</v>
      </c>
      <c r="O85" s="1">
        <v>4100</v>
      </c>
    </row>
    <row r="86" spans="1:15" ht="174" x14ac:dyDescent="0.35">
      <c r="A86" s="1"/>
      <c r="B86" s="1"/>
      <c r="C86" s="1"/>
      <c r="D86" s="1"/>
      <c r="E86" s="1"/>
      <c r="F86" s="1"/>
      <c r="G86" s="1"/>
      <c r="H86" s="1" t="s">
        <v>1024</v>
      </c>
      <c r="I86" s="1"/>
      <c r="J86" s="1"/>
      <c r="K86" s="1"/>
      <c r="L86" s="1" t="s">
        <v>1028</v>
      </c>
      <c r="M86" s="4" t="s">
        <v>1025</v>
      </c>
      <c r="N86" s="1" t="s">
        <v>637</v>
      </c>
      <c r="O86" s="1">
        <v>4101</v>
      </c>
    </row>
    <row r="87" spans="1:15" ht="42.5" customHeight="1" x14ac:dyDescent="0.35">
      <c r="A87" s="1"/>
      <c r="B87" s="1"/>
      <c r="C87" s="1" t="s">
        <v>1031</v>
      </c>
      <c r="D87" s="1"/>
      <c r="E87" s="1"/>
      <c r="F87" s="1"/>
      <c r="G87" s="1"/>
      <c r="H87" s="1" t="s">
        <v>1032</v>
      </c>
      <c r="I87" s="1"/>
      <c r="J87" s="1"/>
      <c r="K87" s="1"/>
      <c r="L87" s="1"/>
      <c r="M87" s="4" t="s">
        <v>1033</v>
      </c>
      <c r="N87" s="1" t="s">
        <v>1034</v>
      </c>
      <c r="O87" s="1">
        <v>4102</v>
      </c>
    </row>
    <row r="88" spans="1:15" ht="43.5" x14ac:dyDescent="0.35">
      <c r="A88" s="1"/>
      <c r="B88" s="1"/>
      <c r="C88" s="1" t="s">
        <v>1036</v>
      </c>
      <c r="D88" s="1"/>
      <c r="E88" s="1"/>
      <c r="F88" s="1"/>
      <c r="G88" s="1"/>
      <c r="H88" s="1" t="s">
        <v>1036</v>
      </c>
      <c r="I88" s="1"/>
      <c r="J88" s="1"/>
      <c r="K88" s="1"/>
      <c r="L88" s="1"/>
      <c r="M88" s="4" t="s">
        <v>1037</v>
      </c>
      <c r="N88" s="1" t="s">
        <v>1038</v>
      </c>
      <c r="O88" s="1">
        <v>4103</v>
      </c>
    </row>
    <row r="89" spans="1:15" ht="203" customHeight="1" x14ac:dyDescent="0.35">
      <c r="A89" s="1"/>
      <c r="B89" s="1"/>
      <c r="C89" s="1"/>
      <c r="D89" s="1"/>
      <c r="E89" s="1"/>
      <c r="F89" s="1"/>
      <c r="G89" s="1"/>
      <c r="H89" s="1" t="s">
        <v>1041</v>
      </c>
      <c r="I89" s="1"/>
      <c r="J89" s="1"/>
      <c r="K89" s="1"/>
      <c r="L89" s="1"/>
      <c r="M89" s="4" t="s">
        <v>1042</v>
      </c>
      <c r="N89" s="1" t="s">
        <v>343</v>
      </c>
      <c r="O89" s="1">
        <v>4104</v>
      </c>
    </row>
    <row r="90" spans="1:15" ht="199" customHeight="1" x14ac:dyDescent="0.35">
      <c r="A90" s="1"/>
      <c r="B90" s="1"/>
      <c r="C90" s="1"/>
      <c r="D90" s="1"/>
      <c r="E90" s="1"/>
      <c r="F90" s="1"/>
      <c r="G90" s="1"/>
      <c r="H90" s="1" t="s">
        <v>1013</v>
      </c>
      <c r="I90" s="1"/>
      <c r="J90" s="1"/>
      <c r="K90" s="1"/>
      <c r="L90" s="1"/>
      <c r="M90" s="1"/>
      <c r="N90" s="1" t="s">
        <v>48</v>
      </c>
      <c r="O90" s="1">
        <v>4105</v>
      </c>
    </row>
    <row r="91" spans="1:15" ht="90" customHeight="1" x14ac:dyDescent="0.35">
      <c r="A91" s="1"/>
      <c r="B91" s="1"/>
      <c r="C91" s="1"/>
      <c r="D91" s="1"/>
      <c r="E91" s="1"/>
      <c r="F91" s="1"/>
      <c r="G91" s="1" t="s">
        <v>1043</v>
      </c>
      <c r="H91" s="1"/>
      <c r="I91" s="1"/>
      <c r="J91" s="1"/>
      <c r="K91" s="1"/>
      <c r="L91" s="1" t="s">
        <v>1044</v>
      </c>
      <c r="M91" s="4" t="s">
        <v>1045</v>
      </c>
      <c r="N91" s="1" t="s">
        <v>1046</v>
      </c>
      <c r="O91" s="1">
        <v>4106</v>
      </c>
    </row>
    <row r="92" spans="1:15" ht="29" x14ac:dyDescent="0.35">
      <c r="A92" s="1" t="s">
        <v>1049</v>
      </c>
      <c r="B92" s="1" t="s">
        <v>1050</v>
      </c>
      <c r="C92" s="1" t="s">
        <v>1051</v>
      </c>
      <c r="D92" s="1"/>
      <c r="E92" s="1" t="s">
        <v>1052</v>
      </c>
      <c r="F92" s="1"/>
      <c r="G92" s="1" t="s">
        <v>1053</v>
      </c>
      <c r="H92" s="1"/>
      <c r="I92" s="1"/>
      <c r="J92" s="1"/>
      <c r="K92" s="1"/>
      <c r="L92" s="1"/>
      <c r="M92" s="1"/>
      <c r="N92" s="1" t="s">
        <v>114</v>
      </c>
      <c r="O92" s="1">
        <v>4107</v>
      </c>
    </row>
    <row r="93" spans="1:15" ht="72.5" x14ac:dyDescent="0.35">
      <c r="A93" s="1"/>
      <c r="B93" s="1"/>
      <c r="C93" s="1"/>
      <c r="D93" s="1"/>
      <c r="E93" s="1"/>
      <c r="F93" s="1"/>
      <c r="G93" s="1"/>
      <c r="H93" s="1" t="s">
        <v>1057</v>
      </c>
      <c r="I93" s="1"/>
      <c r="J93" s="1"/>
      <c r="K93" s="1"/>
      <c r="L93" s="1" t="s">
        <v>1058</v>
      </c>
      <c r="M93" s="4" t="s">
        <v>1059</v>
      </c>
      <c r="N93" s="1" t="s">
        <v>48</v>
      </c>
      <c r="O93" s="1">
        <v>4108</v>
      </c>
    </row>
    <row r="94" spans="1:15" ht="409.5" x14ac:dyDescent="0.35">
      <c r="A94" s="1"/>
      <c r="B94" s="1"/>
      <c r="C94" s="1"/>
      <c r="D94" s="1"/>
      <c r="E94" s="1"/>
      <c r="F94" s="1"/>
      <c r="G94" s="1"/>
      <c r="H94" s="1"/>
      <c r="I94" s="1"/>
      <c r="J94" s="1"/>
      <c r="K94" s="1"/>
      <c r="L94" s="1" t="s">
        <v>1081</v>
      </c>
      <c r="M94" s="1" t="s">
        <v>1078</v>
      </c>
      <c r="N94" s="1" t="s">
        <v>946</v>
      </c>
      <c r="O94" s="1">
        <v>4109</v>
      </c>
    </row>
    <row r="95" spans="1:15" ht="43.5" x14ac:dyDescent="0.35">
      <c r="A95" s="1"/>
      <c r="B95" s="1"/>
      <c r="C95" s="1"/>
      <c r="D95" s="1"/>
      <c r="E95" s="1"/>
      <c r="F95" s="1"/>
      <c r="G95" s="1"/>
      <c r="H95" s="1" t="s">
        <v>1076</v>
      </c>
      <c r="I95" s="1"/>
      <c r="J95" s="1"/>
      <c r="K95" s="1"/>
      <c r="L95" s="1"/>
      <c r="M95" s="1" t="s">
        <v>1077</v>
      </c>
      <c r="N95" s="1" t="s">
        <v>56</v>
      </c>
      <c r="O95" s="1">
        <v>4110</v>
      </c>
    </row>
    <row r="96" spans="1:15" ht="72.5" x14ac:dyDescent="0.35">
      <c r="A96" s="1"/>
      <c r="B96" s="1"/>
      <c r="C96" s="1"/>
      <c r="D96" s="1"/>
      <c r="E96" s="1"/>
      <c r="F96" s="1"/>
      <c r="G96" s="1"/>
      <c r="H96" s="1"/>
      <c r="I96" s="1"/>
      <c r="J96" s="1" t="s">
        <v>1074</v>
      </c>
      <c r="K96" s="1"/>
      <c r="L96" s="1"/>
      <c r="M96" s="1" t="s">
        <v>1075</v>
      </c>
      <c r="N96" s="1" t="s">
        <v>107</v>
      </c>
      <c r="O96" s="1">
        <v>4111</v>
      </c>
    </row>
    <row r="97" spans="1:15" ht="43.5" x14ac:dyDescent="0.35">
      <c r="A97" s="1"/>
      <c r="B97" s="1"/>
      <c r="C97" s="1"/>
      <c r="D97" s="1"/>
      <c r="E97" s="1"/>
      <c r="F97" s="1"/>
      <c r="G97" s="1"/>
      <c r="H97" s="1" t="s">
        <v>1071</v>
      </c>
      <c r="I97" s="1"/>
      <c r="J97" s="1"/>
      <c r="K97" s="1"/>
      <c r="L97" s="1" t="s">
        <v>1072</v>
      </c>
      <c r="M97" s="1" t="s">
        <v>1073</v>
      </c>
      <c r="N97" s="1" t="s">
        <v>52</v>
      </c>
      <c r="O97" s="1">
        <v>4112</v>
      </c>
    </row>
    <row r="98" spans="1:15" ht="58" x14ac:dyDescent="0.35">
      <c r="A98" s="1"/>
      <c r="B98" s="1"/>
      <c r="C98" s="1"/>
      <c r="D98" s="1"/>
      <c r="E98" s="1"/>
      <c r="F98" s="1"/>
      <c r="G98" s="1"/>
      <c r="H98" s="1"/>
      <c r="I98" s="1"/>
      <c r="J98" s="1"/>
      <c r="K98" s="1" t="s">
        <v>1088</v>
      </c>
      <c r="L98" s="1" t="s">
        <v>1088</v>
      </c>
      <c r="M98" s="1" t="s">
        <v>1070</v>
      </c>
      <c r="N98" s="1" t="s">
        <v>83</v>
      </c>
      <c r="O98" s="1">
        <v>4113</v>
      </c>
    </row>
    <row r="99" spans="1:15" ht="101.5" x14ac:dyDescent="0.35">
      <c r="A99" s="1"/>
      <c r="B99" s="1"/>
      <c r="C99" s="1"/>
      <c r="D99" s="1"/>
      <c r="E99" s="1"/>
      <c r="F99" s="1"/>
      <c r="G99" s="1"/>
      <c r="H99" s="1" t="s">
        <v>1068</v>
      </c>
      <c r="I99" s="1"/>
      <c r="J99" s="1"/>
      <c r="K99" s="1"/>
      <c r="L99" s="1"/>
      <c r="M99" s="1" t="s">
        <v>1069</v>
      </c>
      <c r="N99" s="1" t="s">
        <v>13</v>
      </c>
      <c r="O99" s="1">
        <v>4114</v>
      </c>
    </row>
    <row r="100" spans="1:15" ht="409.5" x14ac:dyDescent="0.35">
      <c r="A100" s="1" t="s">
        <v>1091</v>
      </c>
      <c r="B100" s="1" t="s">
        <v>1093</v>
      </c>
      <c r="C100" s="1" t="s">
        <v>1095</v>
      </c>
      <c r="D100" s="1" t="s">
        <v>1096</v>
      </c>
      <c r="E100" s="1" t="s">
        <v>1065</v>
      </c>
      <c r="F100" s="1" t="s">
        <v>1098</v>
      </c>
      <c r="G100" s="1" t="s">
        <v>1066</v>
      </c>
      <c r="H100" s="1" t="s">
        <v>1100</v>
      </c>
      <c r="I100" s="1" t="s">
        <v>1101</v>
      </c>
      <c r="J100" s="1" t="s">
        <v>1104</v>
      </c>
      <c r="K100" s="1" t="s">
        <v>1106</v>
      </c>
      <c r="L100" s="1" t="s">
        <v>1108</v>
      </c>
      <c r="M100" s="1" t="s">
        <v>1067</v>
      </c>
      <c r="N100" s="1" t="s">
        <v>1038</v>
      </c>
      <c r="O100" s="1">
        <v>4115</v>
      </c>
    </row>
  </sheetData>
  <sortState xmlns:xlrd2="http://schemas.microsoft.com/office/spreadsheetml/2017/richdata2" ref="A2:O100">
    <sortCondition ref="O2:O100"/>
  </sortState>
  <hyperlinks>
    <hyperlink ref="M8" r:id="rId1" xr:uid="{1F614E45-8973-4892-8291-D7845180D267}"/>
    <hyperlink ref="M5" r:id="rId2" xr:uid="{B1B0A9D4-BD67-4036-986A-5E228E402A67}"/>
    <hyperlink ref="M4" r:id="rId3" xr:uid="{57DF2901-3F99-4828-980C-28C2A7AAADA2}"/>
    <hyperlink ref="M53" r:id="rId4" xr:uid="{86B6761F-5EB0-462B-9823-C5A3380A8FE0}"/>
    <hyperlink ref="M54" r:id="rId5" xr:uid="{29DA818A-5914-4E13-9360-774F99167360}"/>
    <hyperlink ref="M55" r:id="rId6" xr:uid="{57AF7639-8F21-44B8-B355-80CB92B29B1C}"/>
    <hyperlink ref="M56" r:id="rId7" xr:uid="{F30E322A-848C-4ED7-98B9-CFE0893EC572}"/>
    <hyperlink ref="M57" r:id="rId8" xr:uid="{AF464E3F-71B6-4472-85BD-2674F6300854}"/>
    <hyperlink ref="M58" r:id="rId9" xr:uid="{DD5B4676-1EEA-4403-80D6-484FF7B78739}"/>
    <hyperlink ref="M59" r:id="rId10" xr:uid="{167B2334-0117-440C-B525-70AC90DAA989}"/>
    <hyperlink ref="M60" r:id="rId11" xr:uid="{D69C40BD-8DB9-4B2D-AEFB-910A8F311DAA}"/>
    <hyperlink ref="M61" r:id="rId12" xr:uid="{904947E2-9E69-476A-8643-17EBD062F3D4}"/>
    <hyperlink ref="M63" r:id="rId13" xr:uid="{2B338329-EFF2-4E9D-98BF-A8F7740DA09D}"/>
    <hyperlink ref="M64" r:id="rId14" xr:uid="{9C4A369E-DF0A-4090-A3B3-BA395D11749A}"/>
    <hyperlink ref="M72" r:id="rId15" xr:uid="{1F89E099-1754-4DBF-ABA9-DF16408AB0A0}"/>
    <hyperlink ref="M73" r:id="rId16" xr:uid="{A02BF39D-9662-45F7-A498-306BAD6A3033}"/>
    <hyperlink ref="M74" r:id="rId17" xr:uid="{96FB894B-BFAD-47C7-A5C7-8F1903DC7051}"/>
    <hyperlink ref="M76" r:id="rId18" xr:uid="{357B88AA-73D9-4B34-B742-B23DBB456B5C}"/>
    <hyperlink ref="M79" r:id="rId19" xr:uid="{EDA5D98F-C71F-4874-9DDC-6F0434249F21}"/>
    <hyperlink ref="M82" r:id="rId20" xr:uid="{2D0C8B03-5990-450C-9844-6F498B2B16D9}"/>
    <hyperlink ref="M83" r:id="rId21" xr:uid="{D7D931ED-061B-4AE8-837D-E0D99F92FCC7}"/>
    <hyperlink ref="M84" r:id="rId22" xr:uid="{5FE063D1-86A1-4422-8C0A-42CACC2DC759}"/>
    <hyperlink ref="M86" r:id="rId23" xr:uid="{E0FB8A1B-580B-4633-AFDE-E6122CB83852}"/>
    <hyperlink ref="M87" r:id="rId24" xr:uid="{3B149D9B-0611-4A97-BA02-34C36E6C9E6A}"/>
    <hyperlink ref="M88" r:id="rId25" xr:uid="{8AFC296B-A583-4499-B288-C934DD04709D}"/>
    <hyperlink ref="M89" r:id="rId26" xr:uid="{B672741D-D2E8-466A-8C98-3F15D2F5C092}"/>
    <hyperlink ref="M91" r:id="rId27" xr:uid="{950D116D-EA64-484B-8C5F-EB8237D65857}"/>
    <hyperlink ref="M93" r:id="rId28" xr:uid="{A450BA49-F8D8-4F95-B25C-7BC4C9659A19}"/>
  </hyperlinks>
  <pageMargins left="0.7" right="0.7" top="0.75" bottom="0.75" header="0.3" footer="0.3"/>
  <pageSetup orientation="portrait" horizontalDpi="4294967293" verticalDpi="0" r:id="rId29"/>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D28"/>
  <sheetViews>
    <sheetView topLeftCell="B28" zoomScale="60" zoomScaleNormal="60" workbookViewId="0">
      <selection activeCell="D33" sqref="D33"/>
    </sheetView>
  </sheetViews>
  <sheetFormatPr defaultRowHeight="14.5" x14ac:dyDescent="0.35"/>
  <cols>
    <col min="1" max="1" width="20.26953125" style="2" customWidth="1"/>
    <col min="2" max="3" width="37.7265625" style="2" customWidth="1"/>
    <col min="4" max="4" width="206.54296875" style="2" customWidth="1"/>
  </cols>
  <sheetData>
    <row r="1" spans="1:4" ht="51" customHeight="1" x14ac:dyDescent="0.35">
      <c r="A1" s="93" t="s">
        <v>572</v>
      </c>
      <c r="B1" s="93"/>
      <c r="C1" s="93"/>
      <c r="D1" s="93"/>
    </row>
    <row r="2" spans="1:4" x14ac:dyDescent="0.35">
      <c r="A2" s="3" t="s">
        <v>266</v>
      </c>
      <c r="B2" s="3" t="s">
        <v>6</v>
      </c>
      <c r="C2" s="3" t="s">
        <v>145</v>
      </c>
      <c r="D2" s="3" t="s">
        <v>267</v>
      </c>
    </row>
    <row r="3" spans="1:4" ht="72.5" x14ac:dyDescent="0.35">
      <c r="A3" s="16" t="s">
        <v>268</v>
      </c>
      <c r="B3" s="17" t="s">
        <v>269</v>
      </c>
      <c r="C3" s="16" t="s">
        <v>270</v>
      </c>
      <c r="D3" s="16" t="s">
        <v>271</v>
      </c>
    </row>
    <row r="4" spans="1:4" ht="232" x14ac:dyDescent="0.35">
      <c r="A4" s="16" t="s">
        <v>272</v>
      </c>
      <c r="B4" s="17" t="s">
        <v>273</v>
      </c>
      <c r="C4" s="16" t="s">
        <v>274</v>
      </c>
      <c r="D4" s="16" t="s">
        <v>275</v>
      </c>
    </row>
    <row r="5" spans="1:4" ht="58" x14ac:dyDescent="0.35">
      <c r="A5" s="16" t="s">
        <v>276</v>
      </c>
      <c r="B5" s="17" t="s">
        <v>277</v>
      </c>
      <c r="C5" s="16" t="s">
        <v>274</v>
      </c>
      <c r="D5" s="16" t="s">
        <v>278</v>
      </c>
    </row>
    <row r="6" spans="1:4" ht="409.5" x14ac:dyDescent="0.35">
      <c r="A6" s="16" t="s">
        <v>279</v>
      </c>
      <c r="B6" s="17" t="s">
        <v>280</v>
      </c>
      <c r="C6" s="16" t="s">
        <v>281</v>
      </c>
      <c r="D6" s="16" t="s">
        <v>282</v>
      </c>
    </row>
    <row r="7" spans="1:4" ht="159.5" x14ac:dyDescent="0.35">
      <c r="A7" s="16" t="s">
        <v>283</v>
      </c>
      <c r="B7" s="17" t="s">
        <v>284</v>
      </c>
      <c r="C7" s="16" t="s">
        <v>285</v>
      </c>
      <c r="D7" s="16" t="s">
        <v>286</v>
      </c>
    </row>
    <row r="8" spans="1:4" ht="261" x14ac:dyDescent="0.35">
      <c r="A8" s="16" t="s">
        <v>287</v>
      </c>
      <c r="B8" s="17" t="s">
        <v>288</v>
      </c>
      <c r="C8" s="16" t="s">
        <v>289</v>
      </c>
      <c r="D8" s="16" t="s">
        <v>290</v>
      </c>
    </row>
    <row r="9" spans="1:4" ht="130.5" x14ac:dyDescent="0.35">
      <c r="A9" s="16" t="s">
        <v>291</v>
      </c>
      <c r="B9" s="17" t="s">
        <v>292</v>
      </c>
      <c r="C9" s="16" t="s">
        <v>293</v>
      </c>
      <c r="D9" s="16" t="s">
        <v>294</v>
      </c>
    </row>
    <row r="10" spans="1:4" ht="116" x14ac:dyDescent="0.35">
      <c r="A10" s="16" t="s">
        <v>295</v>
      </c>
      <c r="B10" s="17" t="s">
        <v>296</v>
      </c>
      <c r="C10" s="16" t="s">
        <v>297</v>
      </c>
      <c r="D10" s="16" t="s">
        <v>298</v>
      </c>
    </row>
    <row r="11" spans="1:4" ht="409.5" x14ac:dyDescent="0.35">
      <c r="A11" s="16" t="s">
        <v>299</v>
      </c>
      <c r="B11" s="17" t="s">
        <v>39</v>
      </c>
      <c r="C11" s="16" t="s">
        <v>300</v>
      </c>
      <c r="D11" s="16" t="s">
        <v>301</v>
      </c>
    </row>
    <row r="12" spans="1:4" ht="87" x14ac:dyDescent="0.35">
      <c r="A12" s="16" t="s">
        <v>302</v>
      </c>
      <c r="B12" s="17" t="s">
        <v>303</v>
      </c>
      <c r="C12" s="16" t="s">
        <v>304</v>
      </c>
      <c r="D12" s="16" t="s">
        <v>305</v>
      </c>
    </row>
    <row r="13" spans="1:4" ht="58" x14ac:dyDescent="0.35">
      <c r="A13" s="16" t="s">
        <v>306</v>
      </c>
      <c r="B13" s="17" t="s">
        <v>307</v>
      </c>
      <c r="C13" s="16" t="s">
        <v>304</v>
      </c>
      <c r="D13" s="16" t="s">
        <v>308</v>
      </c>
    </row>
    <row r="14" spans="1:4" ht="87" x14ac:dyDescent="0.35">
      <c r="A14" s="16" t="s">
        <v>309</v>
      </c>
      <c r="B14" s="17" t="s">
        <v>310</v>
      </c>
      <c r="C14" s="16" t="s">
        <v>311</v>
      </c>
      <c r="D14" s="16" t="s">
        <v>312</v>
      </c>
    </row>
    <row r="15" spans="1:4" ht="29" x14ac:dyDescent="0.35">
      <c r="A15" s="16" t="s">
        <v>313</v>
      </c>
      <c r="B15" s="17" t="s">
        <v>314</v>
      </c>
      <c r="C15" s="16" t="s">
        <v>311</v>
      </c>
      <c r="D15" s="16" t="s">
        <v>315</v>
      </c>
    </row>
    <row r="16" spans="1:4" ht="246.5" x14ac:dyDescent="0.35">
      <c r="A16" s="16" t="s">
        <v>316</v>
      </c>
      <c r="B16" s="17" t="s">
        <v>317</v>
      </c>
      <c r="C16" s="16" t="s">
        <v>311</v>
      </c>
      <c r="D16" s="16" t="s">
        <v>318</v>
      </c>
    </row>
    <row r="17" spans="1:4" ht="87" x14ac:dyDescent="0.35">
      <c r="A17" s="16" t="s">
        <v>319</v>
      </c>
      <c r="B17" s="17" t="s">
        <v>320</v>
      </c>
      <c r="C17" s="16" t="s">
        <v>321</v>
      </c>
      <c r="D17" s="16" t="s">
        <v>322</v>
      </c>
    </row>
    <row r="18" spans="1:4" ht="72.5" x14ac:dyDescent="0.35">
      <c r="A18" s="16" t="s">
        <v>323</v>
      </c>
      <c r="B18" s="17" t="s">
        <v>324</v>
      </c>
      <c r="C18" s="16" t="s">
        <v>325</v>
      </c>
      <c r="D18" s="16" t="s">
        <v>326</v>
      </c>
    </row>
    <row r="19" spans="1:4" ht="174" x14ac:dyDescent="0.35">
      <c r="A19" s="16" t="s">
        <v>327</v>
      </c>
      <c r="B19" s="17" t="s">
        <v>328</v>
      </c>
      <c r="C19" s="16" t="s">
        <v>329</v>
      </c>
      <c r="D19" s="16" t="s">
        <v>330</v>
      </c>
    </row>
    <row r="20" spans="1:4" ht="116" x14ac:dyDescent="0.35">
      <c r="A20" s="16" t="s">
        <v>333</v>
      </c>
      <c r="B20" s="18" t="s">
        <v>332</v>
      </c>
      <c r="C20" s="16" t="s">
        <v>386</v>
      </c>
      <c r="D20" s="16" t="s">
        <v>334</v>
      </c>
    </row>
    <row r="21" spans="1:4" ht="409.5" x14ac:dyDescent="0.35">
      <c r="A21" s="16" t="s">
        <v>382</v>
      </c>
      <c r="B21" s="17" t="s">
        <v>138</v>
      </c>
      <c r="C21" s="16" t="s">
        <v>385</v>
      </c>
      <c r="D21" s="16" t="s">
        <v>381</v>
      </c>
    </row>
    <row r="22" spans="1:4" ht="101.5" x14ac:dyDescent="0.35">
      <c r="A22" s="16" t="s">
        <v>581</v>
      </c>
      <c r="B22" s="17" t="s">
        <v>582</v>
      </c>
      <c r="C22" s="16" t="s">
        <v>583</v>
      </c>
      <c r="D22" s="16" t="s">
        <v>584</v>
      </c>
    </row>
    <row r="23" spans="1:4" ht="232" x14ac:dyDescent="0.35">
      <c r="A23" s="16" t="s">
        <v>588</v>
      </c>
      <c r="B23" s="17" t="s">
        <v>589</v>
      </c>
      <c r="C23" s="16" t="s">
        <v>590</v>
      </c>
      <c r="D23" s="16" t="s">
        <v>587</v>
      </c>
    </row>
    <row r="24" spans="1:4" ht="58" x14ac:dyDescent="0.35">
      <c r="A24" s="16" t="s">
        <v>295</v>
      </c>
      <c r="B24" s="17" t="s">
        <v>296</v>
      </c>
      <c r="C24" s="16" t="s">
        <v>297</v>
      </c>
      <c r="D24" s="16" t="s">
        <v>595</v>
      </c>
    </row>
    <row r="25" spans="1:4" ht="116" x14ac:dyDescent="0.35">
      <c r="A25" s="16" t="s">
        <v>295</v>
      </c>
      <c r="B25" s="17" t="s">
        <v>296</v>
      </c>
      <c r="C25" s="16" t="s">
        <v>297</v>
      </c>
      <c r="D25" s="16" t="s">
        <v>754</v>
      </c>
    </row>
    <row r="26" spans="1:4" ht="43.5" x14ac:dyDescent="0.35">
      <c r="A26" s="16" t="s">
        <v>915</v>
      </c>
      <c r="B26" s="17" t="s">
        <v>913</v>
      </c>
      <c r="C26" s="16" t="s">
        <v>916</v>
      </c>
      <c r="D26" s="16" t="s">
        <v>914</v>
      </c>
    </row>
    <row r="27" spans="1:4" ht="116" x14ac:dyDescent="0.35">
      <c r="A27" s="16" t="s">
        <v>965</v>
      </c>
      <c r="B27" s="17" t="s">
        <v>966</v>
      </c>
      <c r="C27" s="16" t="s">
        <v>968</v>
      </c>
      <c r="D27" s="16" t="s">
        <v>964</v>
      </c>
    </row>
    <row r="28" spans="1:4" ht="246.5" x14ac:dyDescent="0.35">
      <c r="A28" s="16" t="s">
        <v>323</v>
      </c>
      <c r="B28" s="17" t="s">
        <v>324</v>
      </c>
      <c r="C28" s="16" t="s">
        <v>1080</v>
      </c>
      <c r="D28" s="16" t="s">
        <v>1079</v>
      </c>
    </row>
  </sheetData>
  <autoFilter ref="C2:C19" xr:uid="{26717CA3-8B27-4BDC-AA61-D7BF4A15ACF2}"/>
  <sortState xmlns:xlrd2="http://schemas.microsoft.com/office/spreadsheetml/2017/richdata2" ref="A3:D18">
    <sortCondition ref="C3:C18"/>
  </sortState>
  <mergeCells count="1">
    <mergeCell ref="A1:D1"/>
  </mergeCells>
  <hyperlinks>
    <hyperlink ref="B7" r:id="rId1" xr:uid="{00000000-0004-0000-0100-000000000000}"/>
    <hyperlink ref="B14" r:id="rId2" xr:uid="{00000000-0004-0000-0100-000001000000}"/>
    <hyperlink ref="B15" r:id="rId3" xr:uid="{00000000-0004-0000-0100-000002000000}"/>
    <hyperlink ref="B11" r:id="rId4" xr:uid="{00000000-0004-0000-0100-000003000000}"/>
    <hyperlink ref="B8" r:id="rId5" xr:uid="{00000000-0004-0000-0100-000004000000}"/>
    <hyperlink ref="B16" r:id="rId6" xr:uid="{00000000-0004-0000-0100-000005000000}"/>
    <hyperlink ref="B18" r:id="rId7" xr:uid="{00000000-0004-0000-0100-000006000000}"/>
    <hyperlink ref="B4" r:id="rId8" xr:uid="{00000000-0004-0000-0100-000007000000}"/>
    <hyperlink ref="B17" r:id="rId9" xr:uid="{00000000-0004-0000-0100-000008000000}"/>
    <hyperlink ref="B3" r:id="rId10" xr:uid="{00000000-0004-0000-0100-000009000000}"/>
    <hyperlink ref="B12" r:id="rId11" xr:uid="{00000000-0004-0000-0100-00000A000000}"/>
    <hyperlink ref="B5" r:id="rId12" xr:uid="{00000000-0004-0000-0100-00000B000000}"/>
    <hyperlink ref="B13" r:id="rId13" xr:uid="{00000000-0004-0000-0100-00000C000000}"/>
    <hyperlink ref="B6" r:id="rId14" xr:uid="{00000000-0004-0000-0100-00000D000000}"/>
    <hyperlink ref="B9" r:id="rId15" xr:uid="{C2122B31-F8E8-4E71-8FB1-65D1AFA877B5}"/>
    <hyperlink ref="B10" r:id="rId16" xr:uid="{53FF18CB-186A-4C76-BC6F-51D401EA2D07}"/>
    <hyperlink ref="B19" r:id="rId17" xr:uid="{9D4FD305-5DFD-4ADE-8B17-7ACE87E01662}"/>
    <hyperlink ref="B20" r:id="rId18" xr:uid="{42CD2539-F9D8-43E7-AA60-15F962B0F983}"/>
    <hyperlink ref="B21" r:id="rId19" xr:uid="{04A304BF-9CCE-4010-8C76-DE03D113EE5A}"/>
    <hyperlink ref="B22" r:id="rId20" xr:uid="{B2C14EAB-126D-457D-B613-FA51096B7E58}"/>
    <hyperlink ref="B23" r:id="rId21" xr:uid="{1AE76420-3DF8-4F52-9446-8BFDEDE1324D}"/>
    <hyperlink ref="B24" r:id="rId22" xr:uid="{C0A20B21-DC89-46C0-84DA-BCBB4BE0522E}"/>
    <hyperlink ref="B25" r:id="rId23" xr:uid="{9BC3389E-5D49-4F41-9E52-202498E15672}"/>
    <hyperlink ref="B26" r:id="rId24" xr:uid="{85F73BFC-ADD3-4FDC-8050-E41114D5B6A7}"/>
    <hyperlink ref="B27" r:id="rId25" xr:uid="{61B7CB6A-F36A-4B53-9AEF-07606C20BA80}"/>
    <hyperlink ref="B28" r:id="rId26" xr:uid="{31F19FC0-6226-4C02-9E26-DDEB5BEF9A2A}"/>
  </hyperlinks>
  <pageMargins left="0.7" right="0.7" top="0.75" bottom="0.75" header="0.3" footer="0.3"/>
  <pageSetup orientation="portrait" r:id="rId2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1AF35-4C83-4CDD-B815-6280AABBB321}">
  <sheetPr>
    <tabColor rgb="FFFF9393"/>
  </sheetPr>
  <dimension ref="A1:I50"/>
  <sheetViews>
    <sheetView zoomScale="60" zoomScaleNormal="60" workbookViewId="0">
      <pane ySplit="1" topLeftCell="A38" activePane="bottomLeft" state="frozen"/>
      <selection pane="bottomLeft" activeCell="A43" sqref="A43"/>
    </sheetView>
  </sheetViews>
  <sheetFormatPr defaultRowHeight="14.5" x14ac:dyDescent="0.35"/>
  <cols>
    <col min="1" max="1" width="77.26953125" style="2" customWidth="1"/>
    <col min="2" max="2" width="78.1796875" style="2" customWidth="1"/>
    <col min="3" max="3" width="47.54296875" style="2" customWidth="1"/>
    <col min="4" max="6" width="67" style="2" customWidth="1"/>
    <col min="7" max="7" width="26.81640625" style="2" bestFit="1" customWidth="1"/>
    <col min="8" max="8" width="21.54296875" style="2" bestFit="1" customWidth="1"/>
    <col min="9" max="9" width="7.54296875" style="2" bestFit="1" customWidth="1"/>
  </cols>
  <sheetData>
    <row r="1" spans="1:9" ht="43.5" x14ac:dyDescent="0.35">
      <c r="A1" s="5" t="s">
        <v>0</v>
      </c>
      <c r="B1" s="5" t="s">
        <v>1</v>
      </c>
      <c r="C1" s="5" t="s">
        <v>2</v>
      </c>
      <c r="D1" s="5" t="s">
        <v>3</v>
      </c>
      <c r="E1" s="5" t="s">
        <v>4</v>
      </c>
      <c r="F1" s="5" t="s">
        <v>5</v>
      </c>
      <c r="G1" s="5" t="s">
        <v>6</v>
      </c>
      <c r="H1" s="5" t="s">
        <v>7</v>
      </c>
      <c r="I1" s="5" t="s">
        <v>8</v>
      </c>
    </row>
    <row r="2" spans="1:9" ht="86.5" customHeight="1" x14ac:dyDescent="0.35">
      <c r="A2" s="1" t="s">
        <v>9</v>
      </c>
      <c r="B2" s="1" t="s">
        <v>10</v>
      </c>
      <c r="C2" s="1"/>
      <c r="D2" s="1"/>
      <c r="E2" s="1" t="s">
        <v>11</v>
      </c>
      <c r="F2" s="1"/>
      <c r="G2" s="4" t="s">
        <v>12</v>
      </c>
      <c r="H2" s="1" t="s">
        <v>13</v>
      </c>
      <c r="I2" s="1">
        <v>3361</v>
      </c>
    </row>
    <row r="3" spans="1:9" ht="86.5" customHeight="1" x14ac:dyDescent="0.35">
      <c r="A3" s="1"/>
      <c r="B3" s="1" t="s">
        <v>14</v>
      </c>
      <c r="C3" s="1" t="s">
        <v>15</v>
      </c>
      <c r="D3" s="1" t="s">
        <v>16</v>
      </c>
      <c r="E3" s="1" t="s">
        <v>17</v>
      </c>
      <c r="F3" s="1" t="s">
        <v>18</v>
      </c>
      <c r="G3" s="1" t="s">
        <v>19</v>
      </c>
      <c r="H3" s="1" t="s">
        <v>20</v>
      </c>
      <c r="I3" s="1">
        <v>3359</v>
      </c>
    </row>
    <row r="4" spans="1:9" ht="86.5" customHeight="1" x14ac:dyDescent="0.35">
      <c r="A4" s="1" t="s">
        <v>21</v>
      </c>
      <c r="B4" s="1" t="s">
        <v>22</v>
      </c>
      <c r="C4" s="1" t="s">
        <v>23</v>
      </c>
      <c r="D4" s="1" t="s">
        <v>24</v>
      </c>
      <c r="E4" s="1" t="s">
        <v>25</v>
      </c>
      <c r="F4" s="1" t="s">
        <v>26</v>
      </c>
      <c r="G4" s="1" t="s">
        <v>27</v>
      </c>
      <c r="H4" s="1" t="s">
        <v>28</v>
      </c>
      <c r="I4" s="1">
        <v>3358</v>
      </c>
    </row>
    <row r="5" spans="1:9" ht="159.5" x14ac:dyDescent="0.35">
      <c r="A5" s="1" t="s">
        <v>29</v>
      </c>
      <c r="B5" s="1"/>
      <c r="C5" s="1" t="s">
        <v>30</v>
      </c>
      <c r="D5" s="1" t="s">
        <v>31</v>
      </c>
      <c r="E5" s="1" t="s">
        <v>32</v>
      </c>
      <c r="F5" s="1" t="s">
        <v>33</v>
      </c>
      <c r="G5" s="1"/>
      <c r="H5" s="1" t="s">
        <v>34</v>
      </c>
      <c r="I5" s="1">
        <v>3357</v>
      </c>
    </row>
    <row r="6" spans="1:9" ht="159.5" x14ac:dyDescent="0.35">
      <c r="A6" s="1" t="s">
        <v>35</v>
      </c>
      <c r="B6" s="1" t="s">
        <v>36</v>
      </c>
      <c r="C6" s="1"/>
      <c r="D6" s="1"/>
      <c r="E6" s="1" t="s">
        <v>37</v>
      </c>
      <c r="F6" s="1" t="s">
        <v>38</v>
      </c>
      <c r="G6" s="1" t="s">
        <v>39</v>
      </c>
      <c r="H6" s="1" t="s">
        <v>40</v>
      </c>
      <c r="I6" s="1">
        <v>3354</v>
      </c>
    </row>
    <row r="7" spans="1:9" ht="72.5" x14ac:dyDescent="0.35">
      <c r="A7" s="1" t="s">
        <v>41</v>
      </c>
      <c r="B7" s="1" t="s">
        <v>42</v>
      </c>
      <c r="C7" s="1" t="s">
        <v>43</v>
      </c>
      <c r="D7" s="1" t="s">
        <v>41</v>
      </c>
      <c r="E7" s="1" t="s">
        <v>41</v>
      </c>
      <c r="F7" s="1" t="s">
        <v>41</v>
      </c>
      <c r="G7" s="1" t="s">
        <v>44</v>
      </c>
      <c r="H7" s="1" t="s">
        <v>45</v>
      </c>
      <c r="I7" s="1">
        <v>3351</v>
      </c>
    </row>
    <row r="8" spans="1:9" ht="409.5" x14ac:dyDescent="0.35">
      <c r="A8" s="1" t="s">
        <v>46</v>
      </c>
      <c r="B8" s="1" t="s">
        <v>47</v>
      </c>
      <c r="C8" s="1"/>
      <c r="D8" s="1" t="s">
        <v>574</v>
      </c>
      <c r="E8" s="1"/>
      <c r="F8" s="1"/>
      <c r="G8" s="1"/>
      <c r="H8" s="1" t="s">
        <v>48</v>
      </c>
      <c r="I8" s="1">
        <v>3346</v>
      </c>
    </row>
    <row r="9" spans="1:9" ht="319" x14ac:dyDescent="0.35">
      <c r="A9" s="1" t="s">
        <v>49</v>
      </c>
      <c r="B9" s="1"/>
      <c r="C9" s="1"/>
      <c r="D9" s="1"/>
      <c r="E9" s="1" t="s">
        <v>240</v>
      </c>
      <c r="F9" s="1" t="s">
        <v>50</v>
      </c>
      <c r="G9" s="4" t="s">
        <v>51</v>
      </c>
      <c r="H9" s="1" t="s">
        <v>52</v>
      </c>
      <c r="I9" s="1">
        <v>3343</v>
      </c>
    </row>
    <row r="10" spans="1:9" ht="246.5" x14ac:dyDescent="0.35">
      <c r="A10" s="1" t="s">
        <v>175</v>
      </c>
      <c r="B10" s="1" t="s">
        <v>53</v>
      </c>
      <c r="C10" s="1" t="s">
        <v>54</v>
      </c>
      <c r="D10" s="1"/>
      <c r="E10" s="1"/>
      <c r="F10" s="1"/>
      <c r="G10" s="4" t="s">
        <v>55</v>
      </c>
      <c r="H10" s="1" t="s">
        <v>45</v>
      </c>
      <c r="I10" s="1">
        <v>3341</v>
      </c>
    </row>
    <row r="11" spans="1:9" ht="188.5" x14ac:dyDescent="0.35">
      <c r="A11" s="1" t="s">
        <v>163</v>
      </c>
      <c r="B11" s="1"/>
      <c r="C11" s="1"/>
      <c r="D11" s="1"/>
      <c r="E11" s="1"/>
      <c r="F11" s="1"/>
      <c r="G11" s="1"/>
      <c r="H11" s="1" t="s">
        <v>56</v>
      </c>
      <c r="I11" s="1">
        <v>3339</v>
      </c>
    </row>
    <row r="12" spans="1:9" ht="72.5" x14ac:dyDescent="0.35">
      <c r="A12" s="1" t="s">
        <v>57</v>
      </c>
      <c r="B12" s="1"/>
      <c r="C12" s="1"/>
      <c r="D12" s="1"/>
      <c r="E12" s="1"/>
      <c r="F12" s="1"/>
      <c r="G12" s="1"/>
      <c r="H12" s="1" t="s">
        <v>58</v>
      </c>
      <c r="I12" s="1">
        <v>3338</v>
      </c>
    </row>
    <row r="13" spans="1:9" x14ac:dyDescent="0.35">
      <c r="A13" s="1" t="s">
        <v>59</v>
      </c>
      <c r="B13" s="1"/>
      <c r="C13" s="1"/>
      <c r="D13" s="1"/>
      <c r="E13" s="1"/>
      <c r="F13" s="1"/>
      <c r="G13" s="1"/>
      <c r="H13" s="1"/>
      <c r="I13" s="1">
        <v>3328</v>
      </c>
    </row>
    <row r="14" spans="1:9" ht="275.5" x14ac:dyDescent="0.35">
      <c r="A14" s="1" t="s">
        <v>60</v>
      </c>
      <c r="B14" s="1"/>
      <c r="C14" s="1"/>
      <c r="D14" s="1"/>
      <c r="E14" s="1"/>
      <c r="F14" s="1" t="s">
        <v>61</v>
      </c>
      <c r="G14" s="4" t="s">
        <v>62</v>
      </c>
      <c r="H14" s="1" t="s">
        <v>63</v>
      </c>
      <c r="I14" s="1">
        <v>3422</v>
      </c>
    </row>
    <row r="15" spans="1:9" ht="261" x14ac:dyDescent="0.35">
      <c r="A15" s="1" t="s">
        <v>886</v>
      </c>
      <c r="B15" s="1"/>
      <c r="C15" s="1"/>
      <c r="D15" s="1"/>
      <c r="E15" s="1"/>
      <c r="F15" s="1"/>
      <c r="G15" s="1" t="s">
        <v>64</v>
      </c>
      <c r="H15" s="1" t="s">
        <v>65</v>
      </c>
      <c r="I15" s="1">
        <v>3419</v>
      </c>
    </row>
    <row r="16" spans="1:9" ht="246.5" x14ac:dyDescent="0.35">
      <c r="A16" s="1" t="s">
        <v>66</v>
      </c>
      <c r="B16" s="1"/>
      <c r="C16" s="1" t="s">
        <v>67</v>
      </c>
      <c r="D16" s="1" t="s">
        <v>68</v>
      </c>
      <c r="E16" s="1" t="s">
        <v>69</v>
      </c>
      <c r="F16" s="1" t="s">
        <v>265</v>
      </c>
      <c r="G16" s="4" t="s">
        <v>70</v>
      </c>
      <c r="H16" s="1" t="s">
        <v>71</v>
      </c>
      <c r="I16" s="1">
        <v>3417</v>
      </c>
    </row>
    <row r="17" spans="1:9" ht="188.5" x14ac:dyDescent="0.35">
      <c r="A17" s="1" t="s">
        <v>72</v>
      </c>
      <c r="B17" s="1"/>
      <c r="C17" s="1" t="s">
        <v>73</v>
      </c>
      <c r="D17" s="1"/>
      <c r="E17" s="1" t="s">
        <v>238</v>
      </c>
      <c r="F17" s="1" t="s">
        <v>74</v>
      </c>
      <c r="G17" s="4" t="s">
        <v>75</v>
      </c>
      <c r="H17" s="1" t="s">
        <v>76</v>
      </c>
      <c r="I17" s="1">
        <v>3411</v>
      </c>
    </row>
    <row r="18" spans="1:9" ht="159.5" x14ac:dyDescent="0.35">
      <c r="A18" s="1" t="s">
        <v>77</v>
      </c>
      <c r="B18" s="1" t="s">
        <v>78</v>
      </c>
      <c r="C18" s="1" t="s">
        <v>79</v>
      </c>
      <c r="D18" s="1" t="s">
        <v>80</v>
      </c>
      <c r="E18" s="1" t="s">
        <v>81</v>
      </c>
      <c r="F18" s="1" t="s">
        <v>82</v>
      </c>
      <c r="G18" s="1"/>
      <c r="H18" s="1" t="s">
        <v>83</v>
      </c>
      <c r="I18" s="1">
        <v>3410</v>
      </c>
    </row>
    <row r="19" spans="1:9" ht="87" x14ac:dyDescent="0.35">
      <c r="A19" s="1"/>
      <c r="B19" s="1"/>
      <c r="C19" s="1"/>
      <c r="D19" s="1"/>
      <c r="E19" s="1"/>
      <c r="F19" s="1" t="s">
        <v>84</v>
      </c>
      <c r="G19" s="1"/>
      <c r="H19" s="1" t="s">
        <v>83</v>
      </c>
      <c r="I19" s="1">
        <v>3409</v>
      </c>
    </row>
    <row r="20" spans="1:9" ht="409.5" x14ac:dyDescent="0.35">
      <c r="A20" s="1" t="s">
        <v>85</v>
      </c>
      <c r="B20" s="1" t="s">
        <v>194</v>
      </c>
      <c r="C20" s="1" t="s">
        <v>204</v>
      </c>
      <c r="D20" s="1" t="s">
        <v>86</v>
      </c>
      <c r="E20" s="1" t="s">
        <v>87</v>
      </c>
      <c r="F20" s="1" t="s">
        <v>88</v>
      </c>
      <c r="G20" s="4" t="s">
        <v>89</v>
      </c>
      <c r="H20" s="1" t="s">
        <v>90</v>
      </c>
      <c r="I20" s="1">
        <v>3402</v>
      </c>
    </row>
    <row r="21" spans="1:9" ht="391.5" x14ac:dyDescent="0.35">
      <c r="A21" s="1" t="s">
        <v>91</v>
      </c>
      <c r="B21" s="1" t="s">
        <v>92</v>
      </c>
      <c r="C21" s="1"/>
      <c r="D21" s="1" t="s">
        <v>93</v>
      </c>
      <c r="E21" s="1" t="s">
        <v>94</v>
      </c>
      <c r="F21" s="1" t="s">
        <v>95</v>
      </c>
      <c r="G21" s="4" t="s">
        <v>96</v>
      </c>
      <c r="H21" s="1" t="s">
        <v>97</v>
      </c>
      <c r="I21" s="1">
        <v>3396</v>
      </c>
    </row>
    <row r="22" spans="1:9" ht="72.5" x14ac:dyDescent="0.35">
      <c r="A22" s="1" t="s">
        <v>98</v>
      </c>
      <c r="B22" s="1"/>
      <c r="C22" s="1"/>
      <c r="D22" s="1"/>
      <c r="E22" s="1"/>
      <c r="F22" s="1"/>
      <c r="G22" s="1"/>
      <c r="H22" s="1" t="s">
        <v>83</v>
      </c>
      <c r="I22" s="1">
        <v>3395</v>
      </c>
    </row>
    <row r="23" spans="1:9" ht="101.5" x14ac:dyDescent="0.35">
      <c r="A23" s="1" t="s">
        <v>99</v>
      </c>
      <c r="B23" s="1"/>
      <c r="C23" s="1" t="s">
        <v>100</v>
      </c>
      <c r="D23" s="1"/>
      <c r="E23" s="1"/>
      <c r="F23" s="1"/>
      <c r="G23" s="1" t="s">
        <v>101</v>
      </c>
      <c r="H23" s="1" t="s">
        <v>34</v>
      </c>
      <c r="I23" s="1">
        <v>3394</v>
      </c>
    </row>
    <row r="24" spans="1:9" ht="116" x14ac:dyDescent="0.35">
      <c r="A24" s="1" t="s">
        <v>102</v>
      </c>
      <c r="B24" s="1" t="s">
        <v>103</v>
      </c>
      <c r="C24" s="1" t="s">
        <v>104</v>
      </c>
      <c r="D24" s="1"/>
      <c r="E24" s="1"/>
      <c r="F24" s="1" t="s">
        <v>105</v>
      </c>
      <c r="G24" s="1" t="s">
        <v>106</v>
      </c>
      <c r="H24" s="1" t="s">
        <v>107</v>
      </c>
      <c r="I24" s="1">
        <v>3385</v>
      </c>
    </row>
    <row r="25" spans="1:9" ht="116" x14ac:dyDescent="0.35">
      <c r="A25" s="1" t="s">
        <v>108</v>
      </c>
      <c r="B25" s="1" t="s">
        <v>109</v>
      </c>
      <c r="C25" s="1" t="s">
        <v>110</v>
      </c>
      <c r="D25" s="1" t="s">
        <v>111</v>
      </c>
      <c r="E25" s="1"/>
      <c r="F25" s="1" t="s">
        <v>112</v>
      </c>
      <c r="G25" s="1" t="s">
        <v>113</v>
      </c>
      <c r="H25" s="1" t="s">
        <v>114</v>
      </c>
      <c r="I25" s="1">
        <v>3384</v>
      </c>
    </row>
    <row r="26" spans="1:9" ht="145" x14ac:dyDescent="0.35">
      <c r="A26" s="1"/>
      <c r="B26" s="1"/>
      <c r="C26" s="1"/>
      <c r="D26" s="1" t="s">
        <v>115</v>
      </c>
      <c r="E26" s="1"/>
      <c r="F26" s="1"/>
      <c r="G26" s="1"/>
      <c r="H26" s="1" t="s">
        <v>34</v>
      </c>
      <c r="I26" s="1">
        <v>3383</v>
      </c>
    </row>
    <row r="27" spans="1:9" ht="409.5" x14ac:dyDescent="0.35">
      <c r="A27" s="1" t="s">
        <v>116</v>
      </c>
      <c r="B27" s="1" t="s">
        <v>182</v>
      </c>
      <c r="C27" s="1" t="s">
        <v>117</v>
      </c>
      <c r="D27" s="1" t="s">
        <v>118</v>
      </c>
      <c r="E27" s="1" t="s">
        <v>119</v>
      </c>
      <c r="F27" s="1" t="s">
        <v>120</v>
      </c>
      <c r="G27" s="1" t="s">
        <v>121</v>
      </c>
      <c r="H27" s="1" t="s">
        <v>83</v>
      </c>
      <c r="I27" s="1">
        <v>3378</v>
      </c>
    </row>
    <row r="28" spans="1:9" ht="101.5" x14ac:dyDescent="0.35">
      <c r="A28" s="1"/>
      <c r="B28" s="1"/>
      <c r="C28" s="1"/>
      <c r="D28" s="1"/>
      <c r="E28" s="1"/>
      <c r="F28" s="1" t="s">
        <v>122</v>
      </c>
      <c r="G28" s="1"/>
      <c r="H28" s="1" t="s">
        <v>123</v>
      </c>
      <c r="I28" s="1">
        <v>3377</v>
      </c>
    </row>
    <row r="29" spans="1:9" ht="72.5" x14ac:dyDescent="0.35">
      <c r="A29" s="1" t="s">
        <v>124</v>
      </c>
      <c r="B29" s="1"/>
      <c r="C29" s="1"/>
      <c r="D29" s="1"/>
      <c r="E29" s="1"/>
      <c r="F29" s="1" t="s">
        <v>125</v>
      </c>
      <c r="G29" s="4" t="s">
        <v>126</v>
      </c>
      <c r="H29" s="1" t="s">
        <v>127</v>
      </c>
      <c r="I29" s="1">
        <v>3376</v>
      </c>
    </row>
    <row r="30" spans="1:9" ht="72.5" x14ac:dyDescent="0.35">
      <c r="A30" s="1" t="s">
        <v>124</v>
      </c>
      <c r="B30" s="1"/>
      <c r="C30" s="1"/>
      <c r="D30" s="1"/>
      <c r="E30" s="1"/>
      <c r="F30" s="1"/>
      <c r="G30" s="1" t="s">
        <v>126</v>
      </c>
      <c r="H30" s="1" t="s">
        <v>127</v>
      </c>
      <c r="I30" s="1">
        <v>3375</v>
      </c>
    </row>
    <row r="31" spans="1:9" ht="391.5" x14ac:dyDescent="0.35">
      <c r="A31" s="1" t="s">
        <v>91</v>
      </c>
      <c r="B31" s="1" t="s">
        <v>92</v>
      </c>
      <c r="C31" s="1"/>
      <c r="D31" s="1" t="s">
        <v>93</v>
      </c>
      <c r="E31" s="1" t="s">
        <v>94</v>
      </c>
      <c r="F31" s="1" t="s">
        <v>95</v>
      </c>
      <c r="G31" s="4" t="s">
        <v>96</v>
      </c>
      <c r="H31" s="1" t="s">
        <v>97</v>
      </c>
      <c r="I31" s="1">
        <v>3374</v>
      </c>
    </row>
    <row r="32" spans="1:9" ht="159.5" x14ac:dyDescent="0.35">
      <c r="A32" s="1" t="s">
        <v>128</v>
      </c>
      <c r="B32" s="1" t="s">
        <v>129</v>
      </c>
      <c r="C32" s="1"/>
      <c r="D32" s="1"/>
      <c r="E32" s="1" t="s">
        <v>130</v>
      </c>
      <c r="F32" s="1"/>
      <c r="G32" s="4" t="s">
        <v>131</v>
      </c>
      <c r="H32" s="1" t="s">
        <v>132</v>
      </c>
      <c r="I32" s="1">
        <v>3372</v>
      </c>
    </row>
    <row r="33" spans="1:9" ht="391.5" x14ac:dyDescent="0.35">
      <c r="A33" s="1" t="s">
        <v>133</v>
      </c>
      <c r="B33" s="1" t="s">
        <v>134</v>
      </c>
      <c r="C33" s="1"/>
      <c r="D33" s="1" t="s">
        <v>135</v>
      </c>
      <c r="E33" s="1" t="s">
        <v>136</v>
      </c>
      <c r="F33" s="1" t="s">
        <v>137</v>
      </c>
      <c r="G33" s="4" t="s">
        <v>138</v>
      </c>
      <c r="H33" s="1" t="s">
        <v>48</v>
      </c>
      <c r="I33" s="1" t="s">
        <v>139</v>
      </c>
    </row>
    <row r="34" spans="1:9" ht="130.5" x14ac:dyDescent="0.35">
      <c r="A34" s="1" t="s">
        <v>575</v>
      </c>
      <c r="B34" s="1" t="s">
        <v>576</v>
      </c>
      <c r="C34" s="1" t="s">
        <v>577</v>
      </c>
      <c r="D34" s="1" t="s">
        <v>234</v>
      </c>
      <c r="E34" s="1" t="s">
        <v>140</v>
      </c>
      <c r="F34" s="1" t="s">
        <v>141</v>
      </c>
      <c r="G34" s="1"/>
      <c r="H34" s="1" t="s">
        <v>52</v>
      </c>
      <c r="I34" s="1">
        <v>3423</v>
      </c>
    </row>
    <row r="35" spans="1:9" ht="159.5" x14ac:dyDescent="0.35">
      <c r="A35" s="1" t="s">
        <v>142</v>
      </c>
      <c r="B35" s="1"/>
      <c r="C35" s="1"/>
      <c r="D35" s="1" t="s">
        <v>229</v>
      </c>
      <c r="E35" s="1"/>
      <c r="F35" s="1"/>
      <c r="G35" s="4" t="s">
        <v>143</v>
      </c>
      <c r="H35" s="1" t="s">
        <v>83</v>
      </c>
      <c r="I35" s="1">
        <v>3426</v>
      </c>
    </row>
    <row r="36" spans="1:9" ht="246.5" x14ac:dyDescent="0.35">
      <c r="A36" s="1" t="s">
        <v>578</v>
      </c>
      <c r="B36" s="1"/>
      <c r="C36" s="1"/>
      <c r="D36" s="1"/>
      <c r="E36" s="1" t="s">
        <v>335</v>
      </c>
      <c r="F36" s="1" t="s">
        <v>336</v>
      </c>
      <c r="G36" s="1" t="s">
        <v>296</v>
      </c>
      <c r="H36" s="1" t="s">
        <v>13</v>
      </c>
      <c r="I36" s="1">
        <v>3491</v>
      </c>
    </row>
    <row r="37" spans="1:9" ht="116" x14ac:dyDescent="0.35">
      <c r="A37" s="1" t="s">
        <v>337</v>
      </c>
      <c r="B37" s="1" t="s">
        <v>338</v>
      </c>
      <c r="C37" s="1" t="s">
        <v>339</v>
      </c>
      <c r="D37" s="1" t="s">
        <v>340</v>
      </c>
      <c r="E37" s="1" t="s">
        <v>341</v>
      </c>
      <c r="F37" s="1"/>
      <c r="G37" s="1" t="s">
        <v>342</v>
      </c>
      <c r="H37" s="1" t="s">
        <v>343</v>
      </c>
      <c r="I37" s="1">
        <v>3478</v>
      </c>
    </row>
    <row r="38" spans="1:9" ht="58" x14ac:dyDescent="0.35">
      <c r="A38" s="1" t="s">
        <v>344</v>
      </c>
      <c r="B38" s="1" t="s">
        <v>345</v>
      </c>
      <c r="C38" s="1" t="s">
        <v>346</v>
      </c>
      <c r="D38" s="1" t="s">
        <v>347</v>
      </c>
      <c r="E38" s="1" t="s">
        <v>348</v>
      </c>
      <c r="F38" s="1"/>
      <c r="G38" s="1" t="s">
        <v>349</v>
      </c>
      <c r="H38" s="1" t="s">
        <v>28</v>
      </c>
      <c r="I38" s="1">
        <v>3471</v>
      </c>
    </row>
    <row r="39" spans="1:9" ht="43.5" x14ac:dyDescent="0.35">
      <c r="A39" s="1" t="s">
        <v>350</v>
      </c>
      <c r="B39" s="1"/>
      <c r="C39" s="1"/>
      <c r="D39" s="1"/>
      <c r="E39" s="1"/>
      <c r="F39" s="1"/>
      <c r="G39" s="1"/>
      <c r="H39" s="1" t="s">
        <v>83</v>
      </c>
      <c r="I39" s="1">
        <v>3453</v>
      </c>
    </row>
    <row r="40" spans="1:9" ht="43.5" x14ac:dyDescent="0.35">
      <c r="A40" s="1" t="s">
        <v>350</v>
      </c>
      <c r="B40" s="1"/>
      <c r="C40" s="1"/>
      <c r="D40" s="1"/>
      <c r="E40" s="1"/>
      <c r="F40" s="1"/>
      <c r="G40" s="1"/>
      <c r="H40" s="1" t="s">
        <v>83</v>
      </c>
      <c r="I40" s="1">
        <v>3452</v>
      </c>
    </row>
    <row r="41" spans="1:9" ht="174" x14ac:dyDescent="0.35">
      <c r="A41" s="1" t="s">
        <v>351</v>
      </c>
      <c r="B41" s="1" t="s">
        <v>352</v>
      </c>
      <c r="C41" s="1" t="s">
        <v>353</v>
      </c>
      <c r="D41" s="1" t="s">
        <v>354</v>
      </c>
      <c r="E41" s="1" t="s">
        <v>355</v>
      </c>
      <c r="F41" s="1" t="s">
        <v>356</v>
      </c>
      <c r="G41" s="4" t="s">
        <v>357</v>
      </c>
      <c r="H41" s="1" t="s">
        <v>83</v>
      </c>
      <c r="I41" s="1">
        <v>3440</v>
      </c>
    </row>
    <row r="42" spans="1:9" x14ac:dyDescent="0.35">
      <c r="A42" s="1"/>
      <c r="B42" s="1"/>
      <c r="C42" s="1"/>
      <c r="D42" s="1"/>
      <c r="E42" s="1"/>
      <c r="F42" s="1" t="s">
        <v>358</v>
      </c>
      <c r="G42" s="1" t="s">
        <v>359</v>
      </c>
      <c r="H42" s="1" t="s">
        <v>34</v>
      </c>
      <c r="I42" s="1">
        <v>3439</v>
      </c>
    </row>
    <row r="43" spans="1:9" ht="58" x14ac:dyDescent="0.35">
      <c r="A43" s="1" t="s">
        <v>360</v>
      </c>
      <c r="B43" s="1"/>
      <c r="C43" s="1"/>
      <c r="D43" s="1"/>
      <c r="E43" s="1"/>
      <c r="F43" s="1"/>
      <c r="G43" s="1" t="s">
        <v>361</v>
      </c>
      <c r="H43" s="1" t="s">
        <v>362</v>
      </c>
      <c r="I43" s="1">
        <v>3438</v>
      </c>
    </row>
    <row r="44" spans="1:9" ht="145" x14ac:dyDescent="0.35">
      <c r="A44" s="1" t="s">
        <v>515</v>
      </c>
      <c r="B44" s="1" t="s">
        <v>363</v>
      </c>
      <c r="C44" s="1" t="s">
        <v>364</v>
      </c>
      <c r="D44" s="1" t="s">
        <v>365</v>
      </c>
      <c r="E44" s="1" t="s">
        <v>366</v>
      </c>
      <c r="F44" s="1" t="s">
        <v>367</v>
      </c>
      <c r="G44" s="1"/>
      <c r="H44" s="1" t="s">
        <v>83</v>
      </c>
      <c r="I44" s="1">
        <v>3437</v>
      </c>
    </row>
    <row r="45" spans="1:9" ht="87" x14ac:dyDescent="0.35">
      <c r="A45" s="1"/>
      <c r="B45" s="1"/>
      <c r="C45" s="1" t="s">
        <v>368</v>
      </c>
      <c r="D45" s="1"/>
      <c r="E45" s="1"/>
      <c r="F45" s="1"/>
      <c r="G45" s="1"/>
      <c r="H45" s="1" t="s">
        <v>83</v>
      </c>
      <c r="I45" s="1">
        <v>3436</v>
      </c>
    </row>
    <row r="46" spans="1:9" ht="72.5" x14ac:dyDescent="0.35">
      <c r="A46" s="1"/>
      <c r="B46" s="1"/>
      <c r="C46" s="1" t="s">
        <v>369</v>
      </c>
      <c r="D46" s="1"/>
      <c r="E46" s="1"/>
      <c r="F46" s="1"/>
      <c r="G46" s="1"/>
      <c r="H46" s="1" t="s">
        <v>83</v>
      </c>
      <c r="I46" s="1">
        <v>3435</v>
      </c>
    </row>
    <row r="47" spans="1:9" ht="43.5" x14ac:dyDescent="0.35">
      <c r="A47" s="1"/>
      <c r="B47" s="1"/>
      <c r="C47" s="1" t="s">
        <v>370</v>
      </c>
      <c r="D47" s="1"/>
      <c r="E47" s="1"/>
      <c r="F47" s="1"/>
      <c r="G47" s="1"/>
      <c r="H47" s="1" t="s">
        <v>83</v>
      </c>
      <c r="I47" s="1">
        <v>3434</v>
      </c>
    </row>
    <row r="48" spans="1:9" ht="174" x14ac:dyDescent="0.35">
      <c r="A48" s="1" t="s">
        <v>371</v>
      </c>
      <c r="B48" s="1" t="s">
        <v>372</v>
      </c>
      <c r="C48" s="1" t="s">
        <v>373</v>
      </c>
      <c r="D48" s="1" t="s">
        <v>374</v>
      </c>
      <c r="E48" s="1" t="s">
        <v>375</v>
      </c>
      <c r="F48" s="1" t="s">
        <v>376</v>
      </c>
      <c r="G48" s="1"/>
      <c r="H48" s="1" t="s">
        <v>83</v>
      </c>
      <c r="I48" s="1">
        <v>3433</v>
      </c>
    </row>
    <row r="49" spans="1:9" ht="29" x14ac:dyDescent="0.35">
      <c r="A49" s="1" t="s">
        <v>377</v>
      </c>
      <c r="B49" s="1"/>
      <c r="C49" s="1"/>
      <c r="D49" s="1"/>
      <c r="E49" s="1"/>
      <c r="F49" s="1"/>
      <c r="G49" s="1"/>
      <c r="H49" s="1" t="s">
        <v>378</v>
      </c>
      <c r="I49" s="1">
        <v>3432</v>
      </c>
    </row>
    <row r="50" spans="1:9" ht="348" x14ac:dyDescent="0.35">
      <c r="A50" s="1" t="s">
        <v>379</v>
      </c>
      <c r="B50" s="1"/>
      <c r="C50" s="1"/>
      <c r="D50" s="1"/>
      <c r="E50" s="1"/>
      <c r="F50" s="1"/>
      <c r="G50" s="4" t="s">
        <v>380</v>
      </c>
      <c r="H50" s="1" t="s">
        <v>13</v>
      </c>
      <c r="I50" s="1">
        <v>3428</v>
      </c>
    </row>
  </sheetData>
  <hyperlinks>
    <hyperlink ref="G33" r:id="rId1" xr:uid="{8F8DDBD7-4DD5-49B5-A8B4-0DF9C36291DB}"/>
    <hyperlink ref="G35" r:id="rId2" xr:uid="{4D83287A-35EB-4EFD-8A56-B5830CF59114}"/>
    <hyperlink ref="G2" r:id="rId3" xr:uid="{72198890-5B6A-4D06-ABF0-F06E47C61C2C}"/>
    <hyperlink ref="G9" r:id="rId4" xr:uid="{9C1234BE-4379-412C-B753-9837FBCEA6D2}"/>
    <hyperlink ref="G10" r:id="rId5" xr:uid="{2B288E4F-9A40-4C7A-8EB8-C148BD220157}"/>
    <hyperlink ref="G14" r:id="rId6" xr:uid="{283DBB8A-9E47-45D3-B395-B37542255144}"/>
    <hyperlink ref="G16" r:id="rId7" xr:uid="{EDDBAE7E-DB4C-4E35-9D0F-B5587DCB31ED}"/>
    <hyperlink ref="G17" r:id="rId8" xr:uid="{CEE44A32-A99E-4591-95CA-8ABE0CBBFAD7}"/>
    <hyperlink ref="G20" r:id="rId9" xr:uid="{60079201-B8B5-401F-AEBC-C0D7C5085D87}"/>
    <hyperlink ref="G21" r:id="rId10" xr:uid="{64CE2BBF-ED77-4481-8D06-6E76352FEC4E}"/>
    <hyperlink ref="G29" r:id="rId11" xr:uid="{7FE3AF17-2F5B-43E6-A827-21BD38486C1C}"/>
    <hyperlink ref="G31" r:id="rId12" xr:uid="{C538F7E6-B311-4FAF-98C4-4C37ADFD5837}"/>
    <hyperlink ref="G32" r:id="rId13" xr:uid="{4A0411C9-0D21-4008-A546-A17A69F30E5D}"/>
    <hyperlink ref="G41" r:id="rId14" xr:uid="{B416CABD-33A7-499B-B774-65277B89435C}"/>
    <hyperlink ref="G50" r:id="rId15" xr:uid="{1473687F-3D6A-4952-B468-091801D876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35DC2-B74F-4709-9135-DAA48F68C489}">
  <dimension ref="A1:G33"/>
  <sheetViews>
    <sheetView topLeftCell="A25" zoomScale="70" zoomScaleNormal="70" workbookViewId="0">
      <selection activeCell="B33" sqref="B33"/>
    </sheetView>
  </sheetViews>
  <sheetFormatPr defaultRowHeight="14.5" x14ac:dyDescent="0.35"/>
  <cols>
    <col min="1" max="1" width="11.54296875" style="7" bestFit="1" customWidth="1"/>
    <col min="2" max="2" width="26.453125" style="2" customWidth="1"/>
    <col min="3" max="3" width="146.26953125" style="2" customWidth="1"/>
  </cols>
  <sheetData>
    <row r="1" spans="1:3" ht="19" customHeight="1" x14ac:dyDescent="0.35">
      <c r="A1" s="8" t="s">
        <v>144</v>
      </c>
      <c r="B1" s="8" t="s">
        <v>976</v>
      </c>
      <c r="C1" s="5" t="s">
        <v>538</v>
      </c>
    </row>
    <row r="2" spans="1:3" ht="174" x14ac:dyDescent="0.35">
      <c r="A2" s="6">
        <v>44071</v>
      </c>
      <c r="B2" s="1" t="s">
        <v>148</v>
      </c>
      <c r="C2" s="1" t="s">
        <v>49</v>
      </c>
    </row>
    <row r="3" spans="1:3" ht="43.5" x14ac:dyDescent="0.35">
      <c r="A3" s="6">
        <v>44071</v>
      </c>
      <c r="B3" s="1" t="s">
        <v>226</v>
      </c>
      <c r="C3" s="1" t="s">
        <v>24</v>
      </c>
    </row>
    <row r="4" spans="1:3" ht="87" x14ac:dyDescent="0.35">
      <c r="A4" s="6">
        <v>44071</v>
      </c>
      <c r="B4" s="1" t="s">
        <v>384</v>
      </c>
      <c r="C4" s="1" t="s">
        <v>326</v>
      </c>
    </row>
    <row r="5" spans="1:3" ht="29" x14ac:dyDescent="0.35">
      <c r="A5" s="6">
        <v>44072</v>
      </c>
      <c r="B5" s="1" t="s">
        <v>152</v>
      </c>
      <c r="C5" s="1" t="s">
        <v>331</v>
      </c>
    </row>
    <row r="6" spans="1:3" ht="101.5" x14ac:dyDescent="0.35">
      <c r="A6" s="6">
        <v>44074</v>
      </c>
      <c r="B6" s="1" t="s">
        <v>586</v>
      </c>
      <c r="C6" s="1" t="s">
        <v>136</v>
      </c>
    </row>
    <row r="7" spans="1:3" ht="29" x14ac:dyDescent="0.35">
      <c r="A7" s="10">
        <v>44074</v>
      </c>
      <c r="B7" s="1" t="s">
        <v>443</v>
      </c>
      <c r="C7" s="1" t="s">
        <v>442</v>
      </c>
    </row>
    <row r="8" spans="1:3" x14ac:dyDescent="0.35">
      <c r="A8" s="10">
        <v>44074</v>
      </c>
      <c r="B8" s="1" t="s">
        <v>443</v>
      </c>
      <c r="C8" s="1" t="s">
        <v>461</v>
      </c>
    </row>
    <row r="9" spans="1:3" ht="203" x14ac:dyDescent="0.35">
      <c r="A9" s="6">
        <v>44074</v>
      </c>
      <c r="B9" s="1" t="s">
        <v>224</v>
      </c>
      <c r="C9" s="1" t="s">
        <v>135</v>
      </c>
    </row>
    <row r="10" spans="1:3" ht="58" x14ac:dyDescent="0.35">
      <c r="A10" s="6">
        <v>44074</v>
      </c>
      <c r="B10" s="1" t="s">
        <v>243</v>
      </c>
      <c r="C10" s="1" t="s">
        <v>94</v>
      </c>
    </row>
    <row r="11" spans="1:3" ht="29" x14ac:dyDescent="0.35">
      <c r="A11" s="6">
        <v>44074</v>
      </c>
      <c r="B11" s="1" t="s">
        <v>152</v>
      </c>
      <c r="C11" s="1" t="s">
        <v>153</v>
      </c>
    </row>
    <row r="12" spans="1:3" ht="116" x14ac:dyDescent="0.35">
      <c r="A12" s="6">
        <v>44074</v>
      </c>
      <c r="B12" s="1" t="s">
        <v>246</v>
      </c>
      <c r="C12" s="1" t="s">
        <v>69</v>
      </c>
    </row>
    <row r="13" spans="1:3" ht="101.5" x14ac:dyDescent="0.35">
      <c r="A13" s="6">
        <v>44074</v>
      </c>
      <c r="B13" s="1" t="s">
        <v>226</v>
      </c>
      <c r="C13" s="1" t="s">
        <v>68</v>
      </c>
    </row>
    <row r="14" spans="1:3" ht="72.5" x14ac:dyDescent="0.35">
      <c r="A14" s="6">
        <v>44074</v>
      </c>
      <c r="B14" s="1" t="s">
        <v>228</v>
      </c>
      <c r="C14" s="1" t="s">
        <v>229</v>
      </c>
    </row>
    <row r="15" spans="1:3" ht="29" x14ac:dyDescent="0.35">
      <c r="A15" s="19">
        <v>44085</v>
      </c>
      <c r="B15" s="12" t="s">
        <v>569</v>
      </c>
      <c r="C15" s="12" t="s">
        <v>556</v>
      </c>
    </row>
    <row r="16" spans="1:3" ht="43.5" x14ac:dyDescent="0.35">
      <c r="A16" s="19">
        <v>44102</v>
      </c>
      <c r="B16" s="12" t="s">
        <v>773</v>
      </c>
      <c r="C16" s="12" t="s">
        <v>620</v>
      </c>
    </row>
    <row r="17" spans="1:3" ht="29" x14ac:dyDescent="0.35">
      <c r="A17" s="19">
        <v>44102</v>
      </c>
      <c r="B17" s="12" t="s">
        <v>767</v>
      </c>
      <c r="C17" s="12" t="s">
        <v>644</v>
      </c>
    </row>
    <row r="18" spans="1:3" ht="43.5" x14ac:dyDescent="0.35">
      <c r="A18" s="19">
        <v>44102</v>
      </c>
      <c r="B18" s="12" t="s">
        <v>769</v>
      </c>
      <c r="C18" s="12" t="s">
        <v>675</v>
      </c>
    </row>
    <row r="19" spans="1:3" ht="29" x14ac:dyDescent="0.35">
      <c r="A19" s="19">
        <v>44102</v>
      </c>
      <c r="B19" s="12" t="s">
        <v>768</v>
      </c>
      <c r="C19" s="12" t="s">
        <v>663</v>
      </c>
    </row>
    <row r="20" spans="1:3" ht="43.5" x14ac:dyDescent="0.35">
      <c r="A20" s="19">
        <v>44102</v>
      </c>
      <c r="B20" s="12" t="s">
        <v>768</v>
      </c>
      <c r="C20" s="12" t="s">
        <v>669</v>
      </c>
    </row>
    <row r="21" spans="1:3" ht="29" x14ac:dyDescent="0.35">
      <c r="A21" s="19">
        <v>44102</v>
      </c>
      <c r="B21" s="12" t="s">
        <v>821</v>
      </c>
      <c r="C21" s="12" t="s">
        <v>606</v>
      </c>
    </row>
    <row r="22" spans="1:3" ht="29" x14ac:dyDescent="0.35">
      <c r="A22" s="19">
        <v>44102</v>
      </c>
      <c r="B22" s="12" t="s">
        <v>770</v>
      </c>
      <c r="C22" s="12" t="s">
        <v>684</v>
      </c>
    </row>
    <row r="23" spans="1:3" ht="29" x14ac:dyDescent="0.35">
      <c r="A23" s="19">
        <v>44102</v>
      </c>
      <c r="B23" s="12" t="s">
        <v>770</v>
      </c>
      <c r="C23" s="12" t="s">
        <v>686</v>
      </c>
    </row>
    <row r="24" spans="1:3" ht="29" x14ac:dyDescent="0.35">
      <c r="A24" s="19">
        <v>44102</v>
      </c>
      <c r="B24" s="12" t="s">
        <v>774</v>
      </c>
      <c r="C24" s="12" t="s">
        <v>711</v>
      </c>
    </row>
    <row r="25" spans="1:3" x14ac:dyDescent="0.35">
      <c r="A25" s="19">
        <v>44102</v>
      </c>
      <c r="B25" s="12" t="s">
        <v>831</v>
      </c>
      <c r="C25" s="12" t="s">
        <v>679</v>
      </c>
    </row>
    <row r="26" spans="1:3" ht="58" x14ac:dyDescent="0.35">
      <c r="A26" s="19">
        <v>44102</v>
      </c>
      <c r="B26" s="12" t="s">
        <v>766</v>
      </c>
      <c r="C26" s="12" t="s">
        <v>638</v>
      </c>
    </row>
    <row r="27" spans="1:3" ht="29" x14ac:dyDescent="0.35">
      <c r="A27" s="19">
        <v>44102</v>
      </c>
      <c r="B27" s="12" t="s">
        <v>772</v>
      </c>
      <c r="C27" s="12" t="s">
        <v>715</v>
      </c>
    </row>
    <row r="28" spans="1:3" ht="58" x14ac:dyDescent="0.35">
      <c r="A28" s="19">
        <v>44109</v>
      </c>
      <c r="B28" s="12" t="s">
        <v>856</v>
      </c>
      <c r="C28" s="12" t="s">
        <v>1111</v>
      </c>
    </row>
    <row r="29" spans="1:3" ht="29" x14ac:dyDescent="0.35">
      <c r="A29" s="19">
        <v>44109</v>
      </c>
      <c r="B29" s="12" t="s">
        <v>860</v>
      </c>
      <c r="C29" s="12" t="s">
        <v>847</v>
      </c>
    </row>
    <row r="30" spans="1:3" x14ac:dyDescent="0.35">
      <c r="A30" s="19">
        <v>44130</v>
      </c>
      <c r="B30" s="12" t="s">
        <v>817</v>
      </c>
      <c r="C30" s="12" t="s">
        <v>931</v>
      </c>
    </row>
    <row r="31" spans="1:3" ht="75.5" customHeight="1" x14ac:dyDescent="0.35">
      <c r="A31" s="19">
        <v>44130</v>
      </c>
      <c r="B31" s="12" t="s">
        <v>917</v>
      </c>
      <c r="C31" s="12" t="s">
        <v>970</v>
      </c>
    </row>
    <row r="32" spans="1:3" x14ac:dyDescent="0.35">
      <c r="A32" s="6">
        <v>44134</v>
      </c>
      <c r="B32" s="1" t="s">
        <v>1062</v>
      </c>
      <c r="C32" s="1" t="s">
        <v>1050</v>
      </c>
    </row>
    <row r="33" spans="1:7" ht="174" x14ac:dyDescent="0.35">
      <c r="A33" s="27"/>
      <c r="B33" s="1" t="s">
        <v>1094</v>
      </c>
      <c r="C33" s="1" t="s">
        <v>1110</v>
      </c>
      <c r="G33" s="28"/>
    </row>
  </sheetData>
  <autoFilter ref="A1:C15" xr:uid="{0AA951EC-7BBC-44B3-BDDF-943E4EA14F12}">
    <sortState xmlns:xlrd2="http://schemas.microsoft.com/office/spreadsheetml/2017/richdata2" ref="A2:C33">
      <sortCondition ref="A1:A15"/>
    </sortState>
  </autoFilter>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C6DE3-97BA-4C39-97A4-D094443FA3A9}">
  <sheetPr>
    <tabColor rgb="FFFF9393"/>
  </sheetPr>
  <dimension ref="A1:C80"/>
  <sheetViews>
    <sheetView zoomScale="80" zoomScaleNormal="80" workbookViewId="0">
      <selection activeCell="C78" sqref="C78"/>
    </sheetView>
  </sheetViews>
  <sheetFormatPr defaultRowHeight="14.5" x14ac:dyDescent="0.35"/>
  <cols>
    <col min="1" max="1" width="9.26953125" style="2" bestFit="1" customWidth="1"/>
    <col min="2" max="2" width="33.36328125" style="2" customWidth="1"/>
    <col min="3" max="3" width="88.81640625" style="2" customWidth="1"/>
  </cols>
  <sheetData>
    <row r="1" spans="1:3" ht="47.5" customHeight="1" x14ac:dyDescent="0.35">
      <c r="A1" s="94" t="s">
        <v>573</v>
      </c>
      <c r="B1" s="94"/>
      <c r="C1" s="94"/>
    </row>
    <row r="2" spans="1:3" x14ac:dyDescent="0.35">
      <c r="A2" s="3" t="s">
        <v>144</v>
      </c>
      <c r="B2" s="3" t="s">
        <v>145</v>
      </c>
      <c r="C2" s="3" t="s">
        <v>387</v>
      </c>
    </row>
    <row r="3" spans="1:3" ht="29" x14ac:dyDescent="0.35">
      <c r="A3" s="11">
        <v>44074</v>
      </c>
      <c r="B3" s="12" t="s">
        <v>197</v>
      </c>
      <c r="C3" s="12" t="s">
        <v>489</v>
      </c>
    </row>
    <row r="4" spans="1:3" x14ac:dyDescent="0.35">
      <c r="A4" s="11">
        <v>44074</v>
      </c>
      <c r="B4" s="12" t="s">
        <v>467</v>
      </c>
      <c r="C4" s="12" t="s">
        <v>469</v>
      </c>
    </row>
    <row r="5" spans="1:3" ht="29" x14ac:dyDescent="0.35">
      <c r="A5" s="11">
        <v>44074</v>
      </c>
      <c r="B5" s="12" t="s">
        <v>399</v>
      </c>
      <c r="C5" s="12" t="s">
        <v>426</v>
      </c>
    </row>
    <row r="6" spans="1:3" ht="43.5" x14ac:dyDescent="0.35">
      <c r="A6" s="11">
        <v>44074</v>
      </c>
      <c r="B6" s="12" t="s">
        <v>465</v>
      </c>
      <c r="C6" s="12" t="s">
        <v>466</v>
      </c>
    </row>
    <row r="7" spans="1:3" ht="29" x14ac:dyDescent="0.35">
      <c r="A7" s="11">
        <v>44074</v>
      </c>
      <c r="B7" s="12" t="s">
        <v>465</v>
      </c>
      <c r="C7" s="12" t="s">
        <v>473</v>
      </c>
    </row>
    <row r="8" spans="1:3" ht="43.5" x14ac:dyDescent="0.35">
      <c r="A8" s="11">
        <v>44074</v>
      </c>
      <c r="B8" s="12" t="s">
        <v>443</v>
      </c>
      <c r="C8" s="12" t="s">
        <v>442</v>
      </c>
    </row>
    <row r="9" spans="1:3" ht="29" x14ac:dyDescent="0.35">
      <c r="A9" s="11">
        <v>44074</v>
      </c>
      <c r="B9" s="12" t="s">
        <v>443</v>
      </c>
      <c r="C9" s="12" t="s">
        <v>461</v>
      </c>
    </row>
    <row r="10" spans="1:3" ht="116" x14ac:dyDescent="0.35">
      <c r="A10" s="11">
        <v>44074</v>
      </c>
      <c r="B10" s="12" t="s">
        <v>486</v>
      </c>
      <c r="C10" s="12" t="s">
        <v>487</v>
      </c>
    </row>
    <row r="11" spans="1:3" x14ac:dyDescent="0.35">
      <c r="A11" s="11">
        <v>44074</v>
      </c>
      <c r="B11" s="12" t="s">
        <v>468</v>
      </c>
      <c r="C11" s="12" t="s">
        <v>471</v>
      </c>
    </row>
    <row r="12" spans="1:3" ht="29" x14ac:dyDescent="0.35">
      <c r="A12" s="11">
        <v>44074</v>
      </c>
      <c r="B12" s="12" t="s">
        <v>237</v>
      </c>
      <c r="C12" s="12" t="s">
        <v>427</v>
      </c>
    </row>
    <row r="13" spans="1:3" ht="29" x14ac:dyDescent="0.35">
      <c r="A13" s="11">
        <v>44074</v>
      </c>
      <c r="B13" s="12" t="s">
        <v>237</v>
      </c>
      <c r="C13" s="12" t="s">
        <v>480</v>
      </c>
    </row>
    <row r="14" spans="1:3" ht="58" x14ac:dyDescent="0.35">
      <c r="A14" s="11">
        <v>44074</v>
      </c>
      <c r="B14" s="12" t="s">
        <v>237</v>
      </c>
      <c r="C14" s="12" t="s">
        <v>508</v>
      </c>
    </row>
    <row r="15" spans="1:3" ht="29" x14ac:dyDescent="0.35">
      <c r="A15" s="11">
        <v>44074</v>
      </c>
      <c r="B15" s="12" t="s">
        <v>393</v>
      </c>
      <c r="C15" s="12" t="s">
        <v>418</v>
      </c>
    </row>
    <row r="16" spans="1:3" ht="29" x14ac:dyDescent="0.35">
      <c r="A16" s="11">
        <v>44074</v>
      </c>
      <c r="B16" s="12" t="s">
        <v>393</v>
      </c>
      <c r="C16" s="12" t="s">
        <v>472</v>
      </c>
    </row>
    <row r="17" spans="1:3" ht="43.5" x14ac:dyDescent="0.35">
      <c r="A17" s="11">
        <v>44074</v>
      </c>
      <c r="B17" s="12" t="s">
        <v>435</v>
      </c>
      <c r="C17" s="12" t="s">
        <v>433</v>
      </c>
    </row>
    <row r="18" spans="1:3" x14ac:dyDescent="0.35">
      <c r="A18" s="11">
        <v>44074</v>
      </c>
      <c r="B18" s="12" t="s">
        <v>499</v>
      </c>
      <c r="C18" s="12" t="s">
        <v>404</v>
      </c>
    </row>
    <row r="19" spans="1:3" x14ac:dyDescent="0.35">
      <c r="A19" s="11">
        <v>44074</v>
      </c>
      <c r="B19" s="12" t="s">
        <v>391</v>
      </c>
      <c r="C19" s="12" t="s">
        <v>406</v>
      </c>
    </row>
    <row r="20" spans="1:3" x14ac:dyDescent="0.35">
      <c r="A20" s="11">
        <v>44074</v>
      </c>
      <c r="B20" s="12" t="s">
        <v>476</v>
      </c>
      <c r="C20" s="12" t="s">
        <v>477</v>
      </c>
    </row>
    <row r="21" spans="1:3" ht="87" x14ac:dyDescent="0.35">
      <c r="A21" s="11">
        <v>44074</v>
      </c>
      <c r="B21" s="12" t="s">
        <v>448</v>
      </c>
      <c r="C21" s="12" t="s">
        <v>449</v>
      </c>
    </row>
    <row r="22" spans="1:3" x14ac:dyDescent="0.35">
      <c r="A22" s="11">
        <v>44074</v>
      </c>
      <c r="B22" s="12" t="s">
        <v>494</v>
      </c>
      <c r="C22" s="12" t="s">
        <v>495</v>
      </c>
    </row>
    <row r="23" spans="1:3" ht="29" x14ac:dyDescent="0.35">
      <c r="A23" s="11">
        <v>44074</v>
      </c>
      <c r="B23" s="12" t="s">
        <v>388</v>
      </c>
      <c r="C23" s="12" t="s">
        <v>403</v>
      </c>
    </row>
    <row r="24" spans="1:3" x14ac:dyDescent="0.35">
      <c r="A24" s="11">
        <v>44074</v>
      </c>
      <c r="B24" s="12" t="s">
        <v>388</v>
      </c>
      <c r="C24" s="12" t="s">
        <v>458</v>
      </c>
    </row>
    <row r="25" spans="1:3" ht="29" x14ac:dyDescent="0.35">
      <c r="A25" s="11">
        <v>44074</v>
      </c>
      <c r="B25" s="12" t="s">
        <v>297</v>
      </c>
      <c r="C25" s="12" t="s">
        <v>402</v>
      </c>
    </row>
    <row r="26" spans="1:3" ht="29" x14ac:dyDescent="0.35">
      <c r="A26" s="11">
        <v>44074</v>
      </c>
      <c r="B26" s="12" t="s">
        <v>396</v>
      </c>
      <c r="C26" s="12" t="s">
        <v>422</v>
      </c>
    </row>
    <row r="27" spans="1:3" ht="58" x14ac:dyDescent="0.35">
      <c r="A27" s="11">
        <v>44074</v>
      </c>
      <c r="B27" s="12" t="s">
        <v>396</v>
      </c>
      <c r="C27" s="12" t="s">
        <v>438</v>
      </c>
    </row>
    <row r="28" spans="1:3" x14ac:dyDescent="0.35">
      <c r="A28" s="11">
        <v>44074</v>
      </c>
      <c r="B28" s="12" t="s">
        <v>396</v>
      </c>
      <c r="C28" s="12" t="s">
        <v>506</v>
      </c>
    </row>
    <row r="29" spans="1:3" ht="29" x14ac:dyDescent="0.35">
      <c r="A29" s="11">
        <v>44074</v>
      </c>
      <c r="B29" s="12" t="s">
        <v>396</v>
      </c>
      <c r="C29" s="12" t="s">
        <v>444</v>
      </c>
    </row>
    <row r="30" spans="1:3" x14ac:dyDescent="0.35">
      <c r="A30" s="11">
        <v>44074</v>
      </c>
      <c r="B30" s="12" t="s">
        <v>396</v>
      </c>
      <c r="C30" s="12" t="s">
        <v>470</v>
      </c>
    </row>
    <row r="31" spans="1:3" x14ac:dyDescent="0.35">
      <c r="A31" s="11">
        <v>44074</v>
      </c>
      <c r="B31" s="12" t="s">
        <v>501</v>
      </c>
      <c r="C31" s="12" t="s">
        <v>408</v>
      </c>
    </row>
    <row r="32" spans="1:3" x14ac:dyDescent="0.35">
      <c r="A32" s="11">
        <v>44074</v>
      </c>
      <c r="B32" s="12" t="s">
        <v>400</v>
      </c>
      <c r="C32" s="12" t="s">
        <v>429</v>
      </c>
    </row>
    <row r="33" spans="1:3" x14ac:dyDescent="0.35">
      <c r="A33" s="11">
        <v>44074</v>
      </c>
      <c r="B33" s="12" t="s">
        <v>474</v>
      </c>
      <c r="C33" s="12" t="s">
        <v>475</v>
      </c>
    </row>
    <row r="34" spans="1:3" ht="29" x14ac:dyDescent="0.35">
      <c r="A34" s="11">
        <v>44074</v>
      </c>
      <c r="B34" s="12" t="s">
        <v>474</v>
      </c>
      <c r="C34" s="12" t="s">
        <v>478</v>
      </c>
    </row>
    <row r="35" spans="1:3" ht="29" x14ac:dyDescent="0.35">
      <c r="A35" s="11">
        <v>44074</v>
      </c>
      <c r="B35" s="12" t="s">
        <v>474</v>
      </c>
      <c r="C35" s="12" t="s">
        <v>479</v>
      </c>
    </row>
    <row r="36" spans="1:3" ht="29" x14ac:dyDescent="0.35">
      <c r="A36" s="11">
        <v>44074</v>
      </c>
      <c r="B36" s="12" t="s">
        <v>397</v>
      </c>
      <c r="C36" s="12" t="s">
        <v>412</v>
      </c>
    </row>
    <row r="37" spans="1:3" x14ac:dyDescent="0.35">
      <c r="A37" s="11">
        <v>44074</v>
      </c>
      <c r="B37" s="12" t="s">
        <v>397</v>
      </c>
      <c r="C37" s="12" t="s">
        <v>423</v>
      </c>
    </row>
    <row r="38" spans="1:3" x14ac:dyDescent="0.35">
      <c r="A38" s="11">
        <v>44074</v>
      </c>
      <c r="B38" s="12" t="s">
        <v>397</v>
      </c>
      <c r="C38" s="12" t="s">
        <v>425</v>
      </c>
    </row>
    <row r="39" spans="1:3" x14ac:dyDescent="0.35">
      <c r="A39" s="11">
        <v>44074</v>
      </c>
      <c r="B39" s="12" t="s">
        <v>390</v>
      </c>
      <c r="C39" s="12" t="s">
        <v>405</v>
      </c>
    </row>
    <row r="40" spans="1:3" ht="101.5" x14ac:dyDescent="0.35">
      <c r="A40" s="11">
        <v>44074</v>
      </c>
      <c r="B40" s="12" t="s">
        <v>492</v>
      </c>
      <c r="C40" s="12" t="s">
        <v>493</v>
      </c>
    </row>
    <row r="41" spans="1:3" x14ac:dyDescent="0.35">
      <c r="A41" s="11">
        <v>44074</v>
      </c>
      <c r="B41" s="12" t="s">
        <v>450</v>
      </c>
      <c r="C41" s="12" t="s">
        <v>451</v>
      </c>
    </row>
    <row r="42" spans="1:3" ht="29" x14ac:dyDescent="0.35">
      <c r="A42" s="11">
        <v>44074</v>
      </c>
      <c r="B42" s="12" t="s">
        <v>456</v>
      </c>
      <c r="C42" s="12" t="s">
        <v>455</v>
      </c>
    </row>
    <row r="43" spans="1:3" x14ac:dyDescent="0.35">
      <c r="A43" s="11">
        <v>44074</v>
      </c>
      <c r="B43" s="12" t="s">
        <v>456</v>
      </c>
      <c r="C43" s="12" t="s">
        <v>457</v>
      </c>
    </row>
    <row r="44" spans="1:3" ht="29" x14ac:dyDescent="0.35">
      <c r="A44" s="11">
        <v>44074</v>
      </c>
      <c r="B44" s="12" t="s">
        <v>437</v>
      </c>
      <c r="C44" s="12" t="s">
        <v>436</v>
      </c>
    </row>
    <row r="45" spans="1:3" ht="29" x14ac:dyDescent="0.35">
      <c r="A45" s="13">
        <v>44074</v>
      </c>
      <c r="B45" s="14" t="s">
        <v>500</v>
      </c>
      <c r="C45" s="14" t="s">
        <v>416</v>
      </c>
    </row>
    <row r="46" spans="1:3" ht="29" x14ac:dyDescent="0.35">
      <c r="A46" s="11">
        <v>44074</v>
      </c>
      <c r="B46" s="12" t="s">
        <v>500</v>
      </c>
      <c r="C46" s="12" t="s">
        <v>417</v>
      </c>
    </row>
    <row r="47" spans="1:3" ht="29" x14ac:dyDescent="0.35">
      <c r="A47" s="13">
        <v>44074</v>
      </c>
      <c r="B47" s="14" t="s">
        <v>389</v>
      </c>
      <c r="C47" s="14" t="s">
        <v>415</v>
      </c>
    </row>
    <row r="48" spans="1:3" ht="29" x14ac:dyDescent="0.35">
      <c r="A48" s="11">
        <v>44074</v>
      </c>
      <c r="B48" s="12" t="s">
        <v>445</v>
      </c>
      <c r="C48" s="12" t="s">
        <v>446</v>
      </c>
    </row>
    <row r="49" spans="1:3" ht="29" x14ac:dyDescent="0.35">
      <c r="A49" s="11">
        <v>44074</v>
      </c>
      <c r="B49" s="12" t="s">
        <v>445</v>
      </c>
      <c r="C49" s="12" t="s">
        <v>452</v>
      </c>
    </row>
    <row r="50" spans="1:3" x14ac:dyDescent="0.35">
      <c r="A50" s="11">
        <v>44074</v>
      </c>
      <c r="B50" s="12" t="s">
        <v>445</v>
      </c>
      <c r="C50" s="12" t="s">
        <v>453</v>
      </c>
    </row>
    <row r="51" spans="1:3" x14ac:dyDescent="0.35">
      <c r="A51" s="11">
        <v>44074</v>
      </c>
      <c r="B51" s="12" t="s">
        <v>445</v>
      </c>
      <c r="C51" s="12" t="s">
        <v>463</v>
      </c>
    </row>
    <row r="52" spans="1:3" ht="29" x14ac:dyDescent="0.35">
      <c r="A52" s="11">
        <v>44074</v>
      </c>
      <c r="B52" s="12" t="s">
        <v>171</v>
      </c>
      <c r="C52" s="12" t="s">
        <v>407</v>
      </c>
    </row>
    <row r="53" spans="1:3" ht="29" x14ac:dyDescent="0.35">
      <c r="A53" s="11">
        <v>44074</v>
      </c>
      <c r="B53" s="12" t="s">
        <v>171</v>
      </c>
      <c r="C53" s="12" t="s">
        <v>460</v>
      </c>
    </row>
    <row r="54" spans="1:3" ht="29" x14ac:dyDescent="0.35">
      <c r="A54" s="11">
        <v>44074</v>
      </c>
      <c r="B54" s="12" t="s">
        <v>491</v>
      </c>
      <c r="C54" s="12" t="s">
        <v>490</v>
      </c>
    </row>
    <row r="55" spans="1:3" ht="29" x14ac:dyDescent="0.35">
      <c r="A55" s="11">
        <v>44074</v>
      </c>
      <c r="B55" s="12" t="s">
        <v>504</v>
      </c>
      <c r="C55" s="12" t="s">
        <v>431</v>
      </c>
    </row>
    <row r="56" spans="1:3" ht="72.5" x14ac:dyDescent="0.35">
      <c r="A56" s="11">
        <v>44074</v>
      </c>
      <c r="B56" s="12" t="s">
        <v>507</v>
      </c>
      <c r="C56" s="12" t="s">
        <v>488</v>
      </c>
    </row>
    <row r="57" spans="1:3" ht="58" x14ac:dyDescent="0.35">
      <c r="A57" s="11">
        <v>44074</v>
      </c>
      <c r="B57" s="12" t="s">
        <v>484</v>
      </c>
      <c r="C57" s="12" t="s">
        <v>483</v>
      </c>
    </row>
    <row r="58" spans="1:3" ht="29" x14ac:dyDescent="0.35">
      <c r="A58" s="11">
        <v>44074</v>
      </c>
      <c r="B58" s="12" t="s">
        <v>439</v>
      </c>
      <c r="C58" s="12" t="s">
        <v>428</v>
      </c>
    </row>
    <row r="59" spans="1:3" x14ac:dyDescent="0.35">
      <c r="A59" s="11">
        <v>44074</v>
      </c>
      <c r="B59" s="12" t="s">
        <v>439</v>
      </c>
      <c r="C59" s="12" t="s">
        <v>440</v>
      </c>
    </row>
    <row r="60" spans="1:3" ht="29" x14ac:dyDescent="0.35">
      <c r="A60" s="11">
        <v>44074</v>
      </c>
      <c r="B60" s="12" t="s">
        <v>439</v>
      </c>
      <c r="C60" s="12" t="s">
        <v>462</v>
      </c>
    </row>
    <row r="61" spans="1:3" ht="29" x14ac:dyDescent="0.35">
      <c r="A61" s="11">
        <v>44074</v>
      </c>
      <c r="B61" s="12" t="s">
        <v>439</v>
      </c>
      <c r="C61" s="12" t="s">
        <v>485</v>
      </c>
    </row>
    <row r="62" spans="1:3" ht="29" x14ac:dyDescent="0.35">
      <c r="A62" s="11">
        <v>44074</v>
      </c>
      <c r="B62" s="12" t="s">
        <v>439</v>
      </c>
      <c r="C62" s="12" t="s">
        <v>498</v>
      </c>
    </row>
    <row r="63" spans="1:3" ht="29" x14ac:dyDescent="0.35">
      <c r="A63" s="11">
        <v>44074</v>
      </c>
      <c r="B63" s="12" t="s">
        <v>434</v>
      </c>
      <c r="C63" s="12" t="s">
        <v>432</v>
      </c>
    </row>
    <row r="64" spans="1:3" ht="29" x14ac:dyDescent="0.35">
      <c r="A64" s="11">
        <v>44074</v>
      </c>
      <c r="B64" s="12" t="s">
        <v>503</v>
      </c>
      <c r="C64" s="12" t="s">
        <v>414</v>
      </c>
    </row>
    <row r="65" spans="1:3" x14ac:dyDescent="0.35">
      <c r="A65" s="11">
        <v>44074</v>
      </c>
      <c r="B65" s="12" t="s">
        <v>172</v>
      </c>
      <c r="C65" s="12" t="s">
        <v>409</v>
      </c>
    </row>
    <row r="66" spans="1:3" ht="29" x14ac:dyDescent="0.35">
      <c r="A66" s="11">
        <v>44074</v>
      </c>
      <c r="B66" s="12" t="s">
        <v>505</v>
      </c>
      <c r="C66" s="12" t="s">
        <v>441</v>
      </c>
    </row>
    <row r="67" spans="1:3" ht="29" x14ac:dyDescent="0.35">
      <c r="A67" s="11">
        <v>44074</v>
      </c>
      <c r="B67" s="12" t="s">
        <v>395</v>
      </c>
      <c r="C67" s="12" t="s">
        <v>419</v>
      </c>
    </row>
    <row r="68" spans="1:3" x14ac:dyDescent="0.35">
      <c r="A68" s="11">
        <v>44074</v>
      </c>
      <c r="B68" s="12" t="s">
        <v>395</v>
      </c>
      <c r="C68" s="12" t="s">
        <v>420</v>
      </c>
    </row>
    <row r="69" spans="1:3" ht="43.5" x14ac:dyDescent="0.35">
      <c r="A69" s="11">
        <v>44074</v>
      </c>
      <c r="B69" s="12" t="s">
        <v>192</v>
      </c>
      <c r="C69" s="12" t="s">
        <v>447</v>
      </c>
    </row>
    <row r="70" spans="1:3" ht="43.5" x14ac:dyDescent="0.35">
      <c r="A70" s="11">
        <v>44074</v>
      </c>
      <c r="B70" s="12" t="s">
        <v>192</v>
      </c>
      <c r="C70" s="12" t="s">
        <v>497</v>
      </c>
    </row>
    <row r="71" spans="1:3" ht="29" x14ac:dyDescent="0.35">
      <c r="A71" s="11">
        <v>44074</v>
      </c>
      <c r="B71" s="12" t="s">
        <v>401</v>
      </c>
      <c r="C71" s="12" t="s">
        <v>430</v>
      </c>
    </row>
    <row r="72" spans="1:3" ht="29" x14ac:dyDescent="0.35">
      <c r="A72" s="11">
        <v>44074</v>
      </c>
      <c r="B72" s="12" t="s">
        <v>398</v>
      </c>
      <c r="C72" s="12" t="s">
        <v>424</v>
      </c>
    </row>
    <row r="73" spans="1:3" ht="29" x14ac:dyDescent="0.35">
      <c r="A73" s="11">
        <v>44074</v>
      </c>
      <c r="B73" s="12" t="s">
        <v>482</v>
      </c>
      <c r="C73" s="12" t="s">
        <v>481</v>
      </c>
    </row>
    <row r="74" spans="1:3" ht="29" x14ac:dyDescent="0.35">
      <c r="A74" s="11">
        <v>44074</v>
      </c>
      <c r="B74" s="12" t="s">
        <v>502</v>
      </c>
      <c r="C74" s="12" t="s">
        <v>413</v>
      </c>
    </row>
    <row r="75" spans="1:3" x14ac:dyDescent="0.35">
      <c r="A75" s="11">
        <v>44074</v>
      </c>
      <c r="B75" s="12" t="s">
        <v>394</v>
      </c>
      <c r="C75" s="12" t="s">
        <v>421</v>
      </c>
    </row>
    <row r="76" spans="1:3" x14ac:dyDescent="0.35">
      <c r="A76" s="11">
        <v>44074</v>
      </c>
      <c r="B76" s="12" t="s">
        <v>394</v>
      </c>
      <c r="C76" s="12" t="s">
        <v>454</v>
      </c>
    </row>
    <row r="77" spans="1:3" x14ac:dyDescent="0.35">
      <c r="A77" s="11">
        <v>44074</v>
      </c>
      <c r="B77" s="12" t="s">
        <v>394</v>
      </c>
      <c r="C77" s="12" t="s">
        <v>464</v>
      </c>
    </row>
    <row r="78" spans="1:3" ht="29" x14ac:dyDescent="0.35">
      <c r="A78" s="11">
        <v>44074</v>
      </c>
      <c r="B78" s="12" t="s">
        <v>392</v>
      </c>
      <c r="C78" s="12" t="s">
        <v>410</v>
      </c>
    </row>
    <row r="79" spans="1:3" ht="29" x14ac:dyDescent="0.35">
      <c r="A79" s="11">
        <v>44074</v>
      </c>
      <c r="B79" s="12" t="s">
        <v>392</v>
      </c>
      <c r="C79" s="12" t="s">
        <v>459</v>
      </c>
    </row>
    <row r="80" spans="1:3" x14ac:dyDescent="0.35">
      <c r="A80" s="11">
        <v>44074</v>
      </c>
      <c r="B80" s="12" t="s">
        <v>392</v>
      </c>
      <c r="C80" s="12" t="s">
        <v>496</v>
      </c>
    </row>
  </sheetData>
  <autoFilter ref="A2:C80" xr:uid="{FD57E751-5D9E-4B4B-9BA3-91B2912C3740}">
    <sortState xmlns:xlrd2="http://schemas.microsoft.com/office/spreadsheetml/2017/richdata2" ref="A3:C80">
      <sortCondition ref="B2:B80"/>
    </sortState>
  </autoFilter>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F730D-BE96-41D7-99B0-E5928C64AE76}">
  <dimension ref="A1:C28"/>
  <sheetViews>
    <sheetView topLeftCell="A22" zoomScale="70" zoomScaleNormal="70" workbookViewId="0">
      <selection activeCell="B28" sqref="B28"/>
    </sheetView>
  </sheetViews>
  <sheetFormatPr defaultRowHeight="14.5" x14ac:dyDescent="0.35"/>
  <cols>
    <col min="1" max="1" width="15" style="7" customWidth="1"/>
    <col min="2" max="2" width="26.453125" style="2" customWidth="1"/>
    <col min="3" max="3" width="131.36328125" style="2" customWidth="1"/>
  </cols>
  <sheetData>
    <row r="1" spans="1:3" x14ac:dyDescent="0.35">
      <c r="A1" s="8" t="s">
        <v>144</v>
      </c>
      <c r="B1" s="8" t="s">
        <v>976</v>
      </c>
      <c r="C1" s="5" t="s">
        <v>539</v>
      </c>
    </row>
    <row r="2" spans="1:3" ht="29" x14ac:dyDescent="0.35">
      <c r="A2" s="6">
        <v>44071</v>
      </c>
      <c r="B2" s="1" t="s">
        <v>216</v>
      </c>
      <c r="C2" s="1" t="s">
        <v>217</v>
      </c>
    </row>
    <row r="3" spans="1:3" ht="58" x14ac:dyDescent="0.35">
      <c r="A3" s="10">
        <v>44074</v>
      </c>
      <c r="B3" s="1" t="s">
        <v>448</v>
      </c>
      <c r="C3" s="1" t="s">
        <v>449</v>
      </c>
    </row>
    <row r="4" spans="1:3" ht="43.5" x14ac:dyDescent="0.35">
      <c r="A4" s="6">
        <v>44074</v>
      </c>
      <c r="B4" s="1" t="s">
        <v>167</v>
      </c>
      <c r="C4" s="1" t="s">
        <v>168</v>
      </c>
    </row>
    <row r="5" spans="1:3" x14ac:dyDescent="0.35">
      <c r="A5" s="10">
        <v>44074</v>
      </c>
      <c r="B5" s="1" t="s">
        <v>394</v>
      </c>
      <c r="C5" s="1" t="s">
        <v>411</v>
      </c>
    </row>
    <row r="6" spans="1:3" x14ac:dyDescent="0.35">
      <c r="A6" s="10">
        <v>44074</v>
      </c>
      <c r="B6" s="1" t="s">
        <v>394</v>
      </c>
      <c r="C6" s="1" t="s">
        <v>454</v>
      </c>
    </row>
    <row r="7" spans="1:3" x14ac:dyDescent="0.35">
      <c r="A7" s="10">
        <v>44074</v>
      </c>
      <c r="B7" s="1" t="s">
        <v>394</v>
      </c>
      <c r="C7" s="1" t="s">
        <v>464</v>
      </c>
    </row>
    <row r="8" spans="1:3" ht="43.5" x14ac:dyDescent="0.35">
      <c r="A8" s="19">
        <v>44102</v>
      </c>
      <c r="B8" s="12" t="s">
        <v>775</v>
      </c>
      <c r="C8" s="12" t="s">
        <v>627</v>
      </c>
    </row>
    <row r="9" spans="1:3" ht="29" x14ac:dyDescent="0.35">
      <c r="A9" s="19">
        <v>44102</v>
      </c>
      <c r="B9" s="12" t="s">
        <v>775</v>
      </c>
      <c r="C9" s="12" t="s">
        <v>631</v>
      </c>
    </row>
    <row r="10" spans="1:3" ht="58" x14ac:dyDescent="0.35">
      <c r="A10" s="19">
        <v>44102</v>
      </c>
      <c r="B10" s="12" t="s">
        <v>780</v>
      </c>
      <c r="C10" s="12" t="s">
        <v>727</v>
      </c>
    </row>
    <row r="11" spans="1:3" x14ac:dyDescent="0.35">
      <c r="A11" s="19">
        <v>44102</v>
      </c>
      <c r="B11" s="12" t="s">
        <v>779</v>
      </c>
      <c r="C11" s="12" t="s">
        <v>716</v>
      </c>
    </row>
    <row r="12" spans="1:3" ht="43.5" x14ac:dyDescent="0.35">
      <c r="A12" s="19">
        <v>44102</v>
      </c>
      <c r="B12" s="12" t="s">
        <v>777</v>
      </c>
      <c r="C12" s="12" t="s">
        <v>698</v>
      </c>
    </row>
    <row r="13" spans="1:3" ht="29" x14ac:dyDescent="0.35">
      <c r="A13" s="19">
        <v>44102</v>
      </c>
      <c r="B13" s="12" t="s">
        <v>167</v>
      </c>
      <c r="C13" s="12" t="s">
        <v>1000</v>
      </c>
    </row>
    <row r="14" spans="1:3" ht="29" x14ac:dyDescent="0.35">
      <c r="A14" s="19">
        <v>44102</v>
      </c>
      <c r="B14" s="12" t="s">
        <v>167</v>
      </c>
      <c r="C14" s="12" t="s">
        <v>712</v>
      </c>
    </row>
    <row r="15" spans="1:3" ht="29" x14ac:dyDescent="0.35">
      <c r="A15" s="19">
        <v>44102</v>
      </c>
      <c r="B15" s="12" t="s">
        <v>167</v>
      </c>
      <c r="C15" s="12" t="s">
        <v>734</v>
      </c>
    </row>
    <row r="16" spans="1:3" ht="43.5" x14ac:dyDescent="0.35">
      <c r="A16" s="19">
        <v>44102</v>
      </c>
      <c r="B16" s="12" t="s">
        <v>781</v>
      </c>
      <c r="C16" s="12" t="s">
        <v>744</v>
      </c>
    </row>
    <row r="17" spans="1:3" ht="43.5" x14ac:dyDescent="0.35">
      <c r="A17" s="19">
        <v>44102</v>
      </c>
      <c r="B17" s="12" t="s">
        <v>778</v>
      </c>
      <c r="C17" s="12" t="s">
        <v>645</v>
      </c>
    </row>
    <row r="18" spans="1:3" ht="43.5" x14ac:dyDescent="0.35">
      <c r="A18" s="19">
        <v>44102</v>
      </c>
      <c r="B18" s="12" t="s">
        <v>778</v>
      </c>
      <c r="C18" s="12" t="s">
        <v>664</v>
      </c>
    </row>
    <row r="19" spans="1:3" ht="43.5" x14ac:dyDescent="0.35">
      <c r="A19" s="19">
        <v>44102</v>
      </c>
      <c r="B19" s="12" t="s">
        <v>776</v>
      </c>
      <c r="C19" s="12" t="s">
        <v>639</v>
      </c>
    </row>
    <row r="20" spans="1:3" ht="29" x14ac:dyDescent="0.35">
      <c r="A20" s="19">
        <v>44109</v>
      </c>
      <c r="B20" s="12" t="s">
        <v>861</v>
      </c>
      <c r="C20" s="12" t="s">
        <v>848</v>
      </c>
    </row>
    <row r="21" spans="1:3" ht="72.5" x14ac:dyDescent="0.35">
      <c r="A21" s="19">
        <v>44130</v>
      </c>
      <c r="B21" s="12" t="s">
        <v>925</v>
      </c>
      <c r="C21" s="12" t="s">
        <v>922</v>
      </c>
    </row>
    <row r="22" spans="1:3" ht="43.5" x14ac:dyDescent="0.35">
      <c r="A22" s="19">
        <v>44130</v>
      </c>
      <c r="B22" s="12" t="s">
        <v>924</v>
      </c>
      <c r="C22" s="12" t="s">
        <v>923</v>
      </c>
    </row>
    <row r="23" spans="1:3" ht="43.5" x14ac:dyDescent="0.35">
      <c r="A23" s="6">
        <v>44132</v>
      </c>
      <c r="B23" s="1" t="s">
        <v>939</v>
      </c>
      <c r="C23" s="1" t="s">
        <v>1001</v>
      </c>
    </row>
    <row r="24" spans="1:3" ht="29" x14ac:dyDescent="0.35">
      <c r="A24" s="6">
        <v>44134</v>
      </c>
      <c r="B24" s="1" t="s">
        <v>216</v>
      </c>
      <c r="C24" s="1" t="s">
        <v>999</v>
      </c>
    </row>
    <row r="25" spans="1:3" ht="43.5" x14ac:dyDescent="0.35">
      <c r="A25" s="6">
        <v>44134</v>
      </c>
      <c r="B25" s="1" t="s">
        <v>1064</v>
      </c>
      <c r="C25" s="1" t="s">
        <v>1051</v>
      </c>
    </row>
    <row r="26" spans="1:3" ht="29" x14ac:dyDescent="0.35">
      <c r="A26" s="26">
        <v>44134</v>
      </c>
      <c r="B26" s="23" t="s">
        <v>1039</v>
      </c>
      <c r="C26" s="25" t="s">
        <v>1063</v>
      </c>
    </row>
    <row r="27" spans="1:3" ht="29" x14ac:dyDescent="0.35">
      <c r="A27" s="6">
        <v>44134</v>
      </c>
      <c r="B27" s="1" t="s">
        <v>1039</v>
      </c>
      <c r="C27" s="1" t="s">
        <v>1031</v>
      </c>
    </row>
    <row r="28" spans="1:3" ht="145" x14ac:dyDescent="0.35">
      <c r="A28" s="6">
        <v>44137</v>
      </c>
      <c r="B28" s="1" t="s">
        <v>1112</v>
      </c>
      <c r="C28" s="1" t="s">
        <v>1113</v>
      </c>
    </row>
  </sheetData>
  <autoFilter ref="A1:C2" xr:uid="{0AA951EC-7BBC-44B3-BDDF-943E4EA14F12}">
    <sortState xmlns:xlrd2="http://schemas.microsoft.com/office/spreadsheetml/2017/richdata2" ref="A2:C28">
      <sortCondition ref="A1:A2"/>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5BBDF-06F4-400E-A1A4-0D7BC879616E}">
  <dimension ref="A1:C17"/>
  <sheetViews>
    <sheetView zoomScale="70" zoomScaleNormal="70" workbookViewId="0">
      <selection activeCell="C12" sqref="C12"/>
    </sheetView>
  </sheetViews>
  <sheetFormatPr defaultRowHeight="14.5" x14ac:dyDescent="0.35"/>
  <cols>
    <col min="1" max="1" width="11.54296875" style="7" bestFit="1" customWidth="1"/>
    <col min="2" max="2" width="26.453125" style="2" customWidth="1"/>
    <col min="3" max="3" width="156.90625" style="2" customWidth="1"/>
  </cols>
  <sheetData>
    <row r="1" spans="1:3" ht="29" x14ac:dyDescent="0.35">
      <c r="A1" s="8" t="s">
        <v>144</v>
      </c>
      <c r="B1" s="8" t="s">
        <v>976</v>
      </c>
      <c r="C1" s="5" t="s">
        <v>540</v>
      </c>
    </row>
    <row r="2" spans="1:3" ht="29" x14ac:dyDescent="0.35">
      <c r="A2" s="10">
        <v>44074</v>
      </c>
      <c r="B2" s="1" t="s">
        <v>465</v>
      </c>
      <c r="C2" s="1" t="s">
        <v>466</v>
      </c>
    </row>
    <row r="3" spans="1:3" ht="29" x14ac:dyDescent="0.35">
      <c r="A3" s="10">
        <v>44074</v>
      </c>
      <c r="B3" s="1" t="s">
        <v>465</v>
      </c>
      <c r="C3" s="1" t="s">
        <v>473</v>
      </c>
    </row>
    <row r="4" spans="1:3" x14ac:dyDescent="0.35">
      <c r="A4" s="10">
        <v>44074</v>
      </c>
      <c r="B4" s="1" t="s">
        <v>388</v>
      </c>
      <c r="C4" s="1" t="s">
        <v>458</v>
      </c>
    </row>
    <row r="5" spans="1:3" ht="43.5" x14ac:dyDescent="0.35">
      <c r="A5" s="6">
        <v>44074</v>
      </c>
      <c r="B5" s="1" t="s">
        <v>257</v>
      </c>
      <c r="C5" s="1" t="s">
        <v>74</v>
      </c>
    </row>
    <row r="6" spans="1:3" x14ac:dyDescent="0.35">
      <c r="A6" s="10">
        <v>44074</v>
      </c>
      <c r="B6" s="1" t="s">
        <v>450</v>
      </c>
      <c r="C6" s="1" t="s">
        <v>451</v>
      </c>
    </row>
    <row r="7" spans="1:3" ht="29" x14ac:dyDescent="0.35">
      <c r="A7" s="19">
        <v>44085</v>
      </c>
      <c r="B7" s="12" t="s">
        <v>570</v>
      </c>
      <c r="C7" s="12" t="s">
        <v>562</v>
      </c>
    </row>
    <row r="8" spans="1:3" ht="43.5" x14ac:dyDescent="0.35">
      <c r="A8" s="19">
        <v>44102</v>
      </c>
      <c r="B8" s="12" t="s">
        <v>783</v>
      </c>
      <c r="C8" s="12" t="s">
        <v>787</v>
      </c>
    </row>
    <row r="9" spans="1:3" ht="87" x14ac:dyDescent="0.35">
      <c r="A9" s="19">
        <v>44102</v>
      </c>
      <c r="B9" s="12" t="s">
        <v>782</v>
      </c>
      <c r="C9" s="12" t="s">
        <v>655</v>
      </c>
    </row>
    <row r="10" spans="1:3" ht="58" x14ac:dyDescent="0.35">
      <c r="A10" s="19">
        <v>44102</v>
      </c>
      <c r="B10" s="12" t="s">
        <v>784</v>
      </c>
      <c r="C10" s="12" t="s">
        <v>735</v>
      </c>
    </row>
    <row r="11" spans="1:3" ht="29" x14ac:dyDescent="0.35">
      <c r="A11" s="19">
        <v>44102</v>
      </c>
      <c r="B11" s="12" t="s">
        <v>257</v>
      </c>
      <c r="C11" s="12" t="s">
        <v>671</v>
      </c>
    </row>
    <row r="12" spans="1:3" ht="58" x14ac:dyDescent="0.35">
      <c r="A12" s="19">
        <v>44102</v>
      </c>
      <c r="B12" s="12" t="s">
        <v>257</v>
      </c>
      <c r="C12" s="12" t="s">
        <v>676</v>
      </c>
    </row>
    <row r="13" spans="1:3" ht="87" x14ac:dyDescent="0.35">
      <c r="A13" s="19">
        <v>44102</v>
      </c>
      <c r="B13" s="12" t="s">
        <v>786</v>
      </c>
      <c r="C13" s="12" t="s">
        <v>632</v>
      </c>
    </row>
    <row r="14" spans="1:3" ht="29" x14ac:dyDescent="0.35">
      <c r="A14" s="19">
        <v>44102</v>
      </c>
      <c r="B14" s="12" t="s">
        <v>771</v>
      </c>
      <c r="C14" s="12" t="s">
        <v>785</v>
      </c>
    </row>
    <row r="15" spans="1:3" ht="29" x14ac:dyDescent="0.35">
      <c r="A15" s="6">
        <v>44132</v>
      </c>
      <c r="B15" s="1" t="s">
        <v>983</v>
      </c>
      <c r="C15" s="1" t="s">
        <v>981</v>
      </c>
    </row>
    <row r="16" spans="1:3" ht="29" x14ac:dyDescent="0.35">
      <c r="A16" s="6">
        <v>44132</v>
      </c>
      <c r="B16" s="1" t="s">
        <v>257</v>
      </c>
      <c r="C16" s="1" t="s">
        <v>982</v>
      </c>
    </row>
    <row r="17" spans="1:3" ht="217.5" x14ac:dyDescent="0.35">
      <c r="A17" s="6">
        <v>44137</v>
      </c>
      <c r="B17" s="1" t="s">
        <v>1097</v>
      </c>
      <c r="C17" s="1" t="s">
        <v>1096</v>
      </c>
    </row>
  </sheetData>
  <autoFilter ref="A1:C4" xr:uid="{0AA951EC-7BBC-44B3-BDDF-943E4EA14F12}">
    <sortState xmlns:xlrd2="http://schemas.microsoft.com/office/spreadsheetml/2017/richdata2" ref="A2:C17">
      <sortCondition ref="A1:A4"/>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E5C0F-6CF4-4209-A1BC-286031464EA2}">
  <dimension ref="A1:C11"/>
  <sheetViews>
    <sheetView zoomScale="70" zoomScaleNormal="70" workbookViewId="0">
      <selection activeCell="B1" sqref="B1"/>
    </sheetView>
  </sheetViews>
  <sheetFormatPr defaultRowHeight="14.5" x14ac:dyDescent="0.35"/>
  <cols>
    <col min="1" max="1" width="15" style="7" customWidth="1"/>
    <col min="2" max="2" width="26.453125" style="2" customWidth="1"/>
    <col min="3" max="3" width="131.36328125" style="2" customWidth="1"/>
  </cols>
  <sheetData>
    <row r="1" spans="1:3" ht="29" x14ac:dyDescent="0.35">
      <c r="A1" s="8" t="s">
        <v>144</v>
      </c>
      <c r="B1" s="8" t="s">
        <v>976</v>
      </c>
      <c r="C1" s="5" t="s">
        <v>541</v>
      </c>
    </row>
    <row r="2" spans="1:3" ht="43.5" x14ac:dyDescent="0.35">
      <c r="A2" s="6">
        <v>44074</v>
      </c>
      <c r="B2" s="1" t="s">
        <v>171</v>
      </c>
      <c r="C2" s="1" t="s">
        <v>72</v>
      </c>
    </row>
    <row r="3" spans="1:3" ht="43.5" x14ac:dyDescent="0.35">
      <c r="A3" s="6">
        <v>44074</v>
      </c>
      <c r="B3" s="1" t="s">
        <v>171</v>
      </c>
      <c r="C3" s="1" t="s">
        <v>124</v>
      </c>
    </row>
    <row r="4" spans="1:3" ht="43.5" x14ac:dyDescent="0.35">
      <c r="A4" s="6">
        <v>44074</v>
      </c>
      <c r="B4" s="1" t="s">
        <v>171</v>
      </c>
      <c r="C4" s="1" t="s">
        <v>407</v>
      </c>
    </row>
    <row r="5" spans="1:3" ht="43.5" x14ac:dyDescent="0.35">
      <c r="A5" s="10">
        <v>44074</v>
      </c>
      <c r="B5" s="1" t="s">
        <v>171</v>
      </c>
      <c r="C5" s="1" t="s">
        <v>460</v>
      </c>
    </row>
    <row r="6" spans="1:3" ht="29" x14ac:dyDescent="0.35">
      <c r="A6" s="19">
        <v>44102</v>
      </c>
      <c r="B6" s="12" t="s">
        <v>793</v>
      </c>
      <c r="C6" s="12" t="s">
        <v>736</v>
      </c>
    </row>
    <row r="7" spans="1:3" ht="43.5" x14ac:dyDescent="0.35">
      <c r="A7" s="19">
        <v>44102</v>
      </c>
      <c r="B7" s="12" t="s">
        <v>789</v>
      </c>
      <c r="C7" s="12" t="s">
        <v>624</v>
      </c>
    </row>
    <row r="8" spans="1:3" ht="29" x14ac:dyDescent="0.35">
      <c r="A8" s="19">
        <v>44102</v>
      </c>
      <c r="B8" s="12" t="s">
        <v>788</v>
      </c>
      <c r="C8" s="12" t="s">
        <v>618</v>
      </c>
    </row>
    <row r="9" spans="1:3" ht="43.5" x14ac:dyDescent="0.35">
      <c r="A9" s="19">
        <v>44102</v>
      </c>
      <c r="B9" s="12" t="s">
        <v>790</v>
      </c>
      <c r="C9" s="12" t="s">
        <v>633</v>
      </c>
    </row>
    <row r="10" spans="1:3" ht="29" x14ac:dyDescent="0.35">
      <c r="A10" s="19">
        <v>44102</v>
      </c>
      <c r="B10" s="12" t="s">
        <v>838</v>
      </c>
      <c r="C10" s="12" t="s">
        <v>713</v>
      </c>
    </row>
    <row r="11" spans="1:3" ht="29" x14ac:dyDescent="0.35">
      <c r="A11" s="19">
        <v>44102</v>
      </c>
      <c r="B11" s="12" t="s">
        <v>791</v>
      </c>
      <c r="C11" s="12" t="s">
        <v>647</v>
      </c>
    </row>
  </sheetData>
  <autoFilter ref="A1:C5" xr:uid="{0AA951EC-7BBC-44B3-BDDF-943E4EA14F12}">
    <sortState xmlns:xlrd2="http://schemas.microsoft.com/office/spreadsheetml/2017/richdata2" ref="A2:C11">
      <sortCondition ref="A1:A5"/>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B092A-8A36-46A5-9BAF-F6F85BA27094}">
  <dimension ref="A1:C29"/>
  <sheetViews>
    <sheetView zoomScale="70" zoomScaleNormal="70" workbookViewId="0">
      <selection activeCell="B29" sqref="B29"/>
    </sheetView>
  </sheetViews>
  <sheetFormatPr defaultRowHeight="14.5" x14ac:dyDescent="0.35"/>
  <cols>
    <col min="1" max="1" width="15" style="7" customWidth="1"/>
    <col min="2" max="2" width="26.453125" style="2" customWidth="1"/>
    <col min="3" max="3" width="131.36328125" style="2" customWidth="1"/>
  </cols>
  <sheetData>
    <row r="1" spans="1:3" ht="29" x14ac:dyDescent="0.35">
      <c r="A1" s="8" t="s">
        <v>144</v>
      </c>
      <c r="B1" s="8" t="s">
        <v>976</v>
      </c>
      <c r="C1" s="5" t="s">
        <v>542</v>
      </c>
    </row>
    <row r="2" spans="1:3" ht="246.5" x14ac:dyDescent="0.35">
      <c r="A2" s="6">
        <v>44074</v>
      </c>
      <c r="B2" s="1" t="s">
        <v>250</v>
      </c>
      <c r="C2" s="1" t="s">
        <v>61</v>
      </c>
    </row>
    <row r="3" spans="1:3" x14ac:dyDescent="0.35">
      <c r="A3" s="6">
        <v>44074</v>
      </c>
      <c r="B3" s="1" t="s">
        <v>499</v>
      </c>
      <c r="C3" s="1" t="s">
        <v>404</v>
      </c>
    </row>
    <row r="4" spans="1:3" x14ac:dyDescent="0.35">
      <c r="A4" s="10">
        <v>44074</v>
      </c>
      <c r="B4" s="1" t="s">
        <v>474</v>
      </c>
      <c r="C4" s="1" t="s">
        <v>475</v>
      </c>
    </row>
    <row r="5" spans="1:3" ht="29" x14ac:dyDescent="0.35">
      <c r="A5" s="10">
        <v>44074</v>
      </c>
      <c r="B5" s="1" t="s">
        <v>474</v>
      </c>
      <c r="C5" s="1" t="s">
        <v>478</v>
      </c>
    </row>
    <row r="6" spans="1:3" ht="29" x14ac:dyDescent="0.35">
      <c r="A6" s="10">
        <v>44074</v>
      </c>
      <c r="B6" s="1" t="s">
        <v>474</v>
      </c>
      <c r="C6" s="1" t="s">
        <v>479</v>
      </c>
    </row>
    <row r="7" spans="1:3" ht="29" x14ac:dyDescent="0.35">
      <c r="A7" s="10">
        <v>44074</v>
      </c>
      <c r="B7" s="1" t="s">
        <v>397</v>
      </c>
      <c r="C7" s="1" t="s">
        <v>412</v>
      </c>
    </row>
    <row r="8" spans="1:3" ht="29" x14ac:dyDescent="0.35">
      <c r="A8" s="10">
        <v>44074</v>
      </c>
      <c r="B8" s="1" t="s">
        <v>397</v>
      </c>
      <c r="C8" s="1" t="s">
        <v>412</v>
      </c>
    </row>
    <row r="9" spans="1:3" ht="29" x14ac:dyDescent="0.35">
      <c r="A9" s="10">
        <v>44074</v>
      </c>
      <c r="B9" s="1" t="s">
        <v>397</v>
      </c>
      <c r="C9" s="1" t="s">
        <v>423</v>
      </c>
    </row>
    <row r="10" spans="1:3" ht="29" x14ac:dyDescent="0.35">
      <c r="A10" s="10">
        <v>44074</v>
      </c>
      <c r="B10" s="1" t="s">
        <v>397</v>
      </c>
      <c r="C10" s="1" t="s">
        <v>425</v>
      </c>
    </row>
    <row r="11" spans="1:3" x14ac:dyDescent="0.35">
      <c r="A11" s="10">
        <v>44074</v>
      </c>
      <c r="B11" s="1" t="s">
        <v>456</v>
      </c>
      <c r="C11" s="1" t="s">
        <v>455</v>
      </c>
    </row>
    <row r="12" spans="1:3" x14ac:dyDescent="0.35">
      <c r="A12" s="10">
        <v>44074</v>
      </c>
      <c r="B12" s="1" t="s">
        <v>456</v>
      </c>
      <c r="C12" s="1" t="s">
        <v>457</v>
      </c>
    </row>
    <row r="13" spans="1:3" ht="29" x14ac:dyDescent="0.35">
      <c r="A13" s="6">
        <v>44074</v>
      </c>
      <c r="B13" s="1" t="s">
        <v>389</v>
      </c>
      <c r="C13" s="1" t="s">
        <v>415</v>
      </c>
    </row>
    <row r="14" spans="1:3" ht="29" x14ac:dyDescent="0.35">
      <c r="A14" s="6">
        <v>44082</v>
      </c>
      <c r="B14" s="1" t="s">
        <v>474</v>
      </c>
      <c r="C14" s="1" t="s">
        <v>350</v>
      </c>
    </row>
    <row r="15" spans="1:3" ht="29" x14ac:dyDescent="0.35">
      <c r="A15" s="19">
        <v>44085</v>
      </c>
      <c r="B15" s="12" t="s">
        <v>580</v>
      </c>
      <c r="C15" s="12" t="s">
        <v>559</v>
      </c>
    </row>
    <row r="16" spans="1:3" ht="87" x14ac:dyDescent="0.35">
      <c r="A16" s="19">
        <v>44095</v>
      </c>
      <c r="B16" s="12" t="s">
        <v>605</v>
      </c>
      <c r="C16" s="12" t="s">
        <v>600</v>
      </c>
    </row>
    <row r="17" spans="1:3" ht="29" x14ac:dyDescent="0.35">
      <c r="A17" s="19">
        <v>44102</v>
      </c>
      <c r="B17" s="12" t="s">
        <v>795</v>
      </c>
      <c r="C17" s="12" t="s">
        <v>798</v>
      </c>
    </row>
    <row r="18" spans="1:3" ht="58" x14ac:dyDescent="0.35">
      <c r="A18" s="19">
        <v>44102</v>
      </c>
      <c r="B18" s="12" t="s">
        <v>797</v>
      </c>
      <c r="C18" s="12" t="s">
        <v>743</v>
      </c>
    </row>
    <row r="19" spans="1:3" x14ac:dyDescent="0.35">
      <c r="A19" s="19">
        <v>44102</v>
      </c>
      <c r="B19" s="12" t="s">
        <v>474</v>
      </c>
      <c r="C19" s="12" t="s">
        <v>665</v>
      </c>
    </row>
    <row r="20" spans="1:3" ht="29" x14ac:dyDescent="0.35">
      <c r="A20" s="19">
        <v>44102</v>
      </c>
      <c r="B20" s="12" t="s">
        <v>474</v>
      </c>
      <c r="C20" s="12" t="s">
        <v>737</v>
      </c>
    </row>
    <row r="21" spans="1:3" ht="43.5" x14ac:dyDescent="0.35">
      <c r="A21" s="19">
        <v>44102</v>
      </c>
      <c r="B21" s="12" t="s">
        <v>456</v>
      </c>
      <c r="C21" s="12" t="s">
        <v>745</v>
      </c>
    </row>
    <row r="22" spans="1:3" x14ac:dyDescent="0.35">
      <c r="A22" s="19">
        <v>44102</v>
      </c>
      <c r="B22" s="12" t="s">
        <v>818</v>
      </c>
      <c r="C22" s="12" t="s">
        <v>910</v>
      </c>
    </row>
    <row r="23" spans="1:3" ht="43.5" x14ac:dyDescent="0.35">
      <c r="A23" s="19">
        <v>44102</v>
      </c>
      <c r="B23" s="12" t="s">
        <v>792</v>
      </c>
      <c r="C23" s="12" t="s">
        <v>700</v>
      </c>
    </row>
    <row r="24" spans="1:3" ht="29" x14ac:dyDescent="0.35">
      <c r="A24" s="19">
        <v>44102</v>
      </c>
      <c r="B24" s="12" t="s">
        <v>830</v>
      </c>
      <c r="C24" s="12" t="s">
        <v>661</v>
      </c>
    </row>
    <row r="25" spans="1:3" ht="29" x14ac:dyDescent="0.35">
      <c r="A25" s="19">
        <v>44109</v>
      </c>
      <c r="B25" s="12" t="s">
        <v>474</v>
      </c>
      <c r="C25" s="12" t="s">
        <v>850</v>
      </c>
    </row>
    <row r="26" spans="1:3" ht="29" x14ac:dyDescent="0.35">
      <c r="A26" s="19">
        <v>44116</v>
      </c>
      <c r="B26" s="12" t="s">
        <v>871</v>
      </c>
      <c r="C26" s="12" t="s">
        <v>868</v>
      </c>
    </row>
    <row r="27" spans="1:3" ht="29" x14ac:dyDescent="0.35">
      <c r="A27" s="19">
        <v>44123</v>
      </c>
      <c r="B27" s="12" t="s">
        <v>909</v>
      </c>
      <c r="C27" s="12" t="s">
        <v>894</v>
      </c>
    </row>
    <row r="28" spans="1:3" ht="43.5" x14ac:dyDescent="0.35">
      <c r="A28" s="6">
        <v>44134</v>
      </c>
      <c r="B28" s="1" t="s">
        <v>1055</v>
      </c>
      <c r="C28" s="1" t="s">
        <v>1052</v>
      </c>
    </row>
    <row r="29" spans="1:3" ht="116" x14ac:dyDescent="0.35">
      <c r="A29" s="6">
        <v>44137</v>
      </c>
      <c r="B29" s="1" t="s">
        <v>1099</v>
      </c>
      <c r="C29" s="1" t="s">
        <v>1098</v>
      </c>
    </row>
  </sheetData>
  <autoFilter ref="A1:C2" xr:uid="{0AA951EC-7BBC-44B3-BDDF-943E4EA14F12}">
    <sortState xmlns:xlrd2="http://schemas.microsoft.com/office/spreadsheetml/2017/richdata2" ref="A2:C29">
      <sortCondition ref="A1:A2"/>
    </sortState>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3B5BE-2775-467E-954C-3DC9BC56C5ED}">
  <dimension ref="A1:C56"/>
  <sheetViews>
    <sheetView zoomScale="70" zoomScaleNormal="70" workbookViewId="0">
      <selection activeCell="C17" sqref="C17"/>
    </sheetView>
  </sheetViews>
  <sheetFormatPr defaultRowHeight="14.5" x14ac:dyDescent="0.35"/>
  <cols>
    <col min="1" max="1" width="12.81640625" style="7" bestFit="1" customWidth="1"/>
    <col min="2" max="2" width="26.453125" style="2" customWidth="1"/>
    <col min="3" max="3" width="119.453125" style="2" customWidth="1"/>
  </cols>
  <sheetData>
    <row r="1" spans="1:3" x14ac:dyDescent="0.35">
      <c r="A1" s="8" t="s">
        <v>144</v>
      </c>
      <c r="B1" s="8" t="s">
        <v>976</v>
      </c>
      <c r="C1" s="5" t="s">
        <v>1</v>
      </c>
    </row>
    <row r="2" spans="1:3" ht="362.5" x14ac:dyDescent="0.35">
      <c r="A2" s="6">
        <v>44071</v>
      </c>
      <c r="B2" s="1" t="s">
        <v>289</v>
      </c>
      <c r="C2" s="1" t="s">
        <v>290</v>
      </c>
    </row>
    <row r="3" spans="1:3" ht="29" x14ac:dyDescent="0.35">
      <c r="A3" s="6">
        <v>44071</v>
      </c>
      <c r="B3" s="1" t="s">
        <v>184</v>
      </c>
      <c r="C3" s="1" t="s">
        <v>42</v>
      </c>
    </row>
    <row r="4" spans="1:3" ht="304.5" x14ac:dyDescent="0.35">
      <c r="A4" s="6">
        <v>44071</v>
      </c>
      <c r="B4" s="1" t="s">
        <v>517</v>
      </c>
      <c r="C4" s="1" t="s">
        <v>1114</v>
      </c>
    </row>
    <row r="5" spans="1:3" x14ac:dyDescent="0.35">
      <c r="A5" s="6">
        <v>44071</v>
      </c>
      <c r="B5" s="1" t="s">
        <v>186</v>
      </c>
      <c r="C5" s="1" t="s">
        <v>187</v>
      </c>
    </row>
    <row r="6" spans="1:3" ht="29" x14ac:dyDescent="0.35">
      <c r="A6" s="6">
        <v>44071</v>
      </c>
      <c r="B6" s="1" t="s">
        <v>188</v>
      </c>
      <c r="C6" s="1" t="s">
        <v>189</v>
      </c>
    </row>
    <row r="7" spans="1:3" ht="87" x14ac:dyDescent="0.35">
      <c r="A7" s="6">
        <v>44071</v>
      </c>
      <c r="B7" s="1" t="s">
        <v>518</v>
      </c>
      <c r="C7" s="1" t="s">
        <v>278</v>
      </c>
    </row>
    <row r="8" spans="1:3" ht="58" x14ac:dyDescent="0.35">
      <c r="A8" s="6">
        <v>44071</v>
      </c>
      <c r="B8" s="1" t="s">
        <v>192</v>
      </c>
      <c r="C8" s="1" t="s">
        <v>10</v>
      </c>
    </row>
    <row r="9" spans="1:3" ht="58" x14ac:dyDescent="0.35">
      <c r="A9" s="6">
        <v>44071</v>
      </c>
      <c r="B9" s="1" t="s">
        <v>192</v>
      </c>
      <c r="C9" s="1" t="s">
        <v>14</v>
      </c>
    </row>
    <row r="10" spans="1:3" ht="58" x14ac:dyDescent="0.35">
      <c r="A10" s="6">
        <v>44071</v>
      </c>
      <c r="B10" s="1" t="s">
        <v>192</v>
      </c>
      <c r="C10" s="1" t="s">
        <v>22</v>
      </c>
    </row>
    <row r="11" spans="1:3" ht="58" x14ac:dyDescent="0.35">
      <c r="A11" s="6">
        <v>44071</v>
      </c>
      <c r="B11" s="1" t="s">
        <v>192</v>
      </c>
      <c r="C11" s="1" t="s">
        <v>36</v>
      </c>
    </row>
    <row r="12" spans="1:3" ht="130.5" x14ac:dyDescent="0.35">
      <c r="A12" s="6">
        <v>44071</v>
      </c>
      <c r="B12" s="1" t="s">
        <v>192</v>
      </c>
      <c r="C12" s="1" t="s">
        <v>47</v>
      </c>
    </row>
    <row r="13" spans="1:3" ht="58" x14ac:dyDescent="0.35">
      <c r="A13" s="6">
        <v>44071</v>
      </c>
      <c r="B13" s="1" t="s">
        <v>192</v>
      </c>
      <c r="C13" s="1" t="s">
        <v>193</v>
      </c>
    </row>
    <row r="14" spans="1:3" ht="29" x14ac:dyDescent="0.35">
      <c r="A14" s="6">
        <v>44071</v>
      </c>
      <c r="B14" s="1" t="s">
        <v>195</v>
      </c>
      <c r="C14" s="1" t="s">
        <v>196</v>
      </c>
    </row>
    <row r="15" spans="1:3" ht="101.5" x14ac:dyDescent="0.35">
      <c r="A15" s="6">
        <v>44074</v>
      </c>
      <c r="B15" s="1" t="s">
        <v>181</v>
      </c>
      <c r="C15" s="1" t="s">
        <v>182</v>
      </c>
    </row>
    <row r="16" spans="1:3" x14ac:dyDescent="0.35">
      <c r="A16" s="10">
        <v>44074</v>
      </c>
      <c r="B16" s="1" t="s">
        <v>494</v>
      </c>
      <c r="C16" s="1" t="s">
        <v>495</v>
      </c>
    </row>
    <row r="17" spans="1:3" ht="87" x14ac:dyDescent="0.35">
      <c r="A17" s="6">
        <v>44074</v>
      </c>
      <c r="B17" s="1" t="s">
        <v>185</v>
      </c>
      <c r="C17" s="1" t="s">
        <v>92</v>
      </c>
    </row>
    <row r="18" spans="1:3" ht="87" x14ac:dyDescent="0.35">
      <c r="A18" s="6">
        <v>44074</v>
      </c>
      <c r="B18" s="1" t="s">
        <v>170</v>
      </c>
      <c r="C18" s="1" t="s">
        <v>85</v>
      </c>
    </row>
    <row r="19" spans="1:3" ht="43.5" x14ac:dyDescent="0.35">
      <c r="A19" s="6">
        <v>44074</v>
      </c>
      <c r="B19" s="1" t="s">
        <v>190</v>
      </c>
      <c r="C19" s="1" t="s">
        <v>191</v>
      </c>
    </row>
    <row r="20" spans="1:3" ht="58" x14ac:dyDescent="0.35">
      <c r="A20" s="6">
        <v>44074</v>
      </c>
      <c r="B20" s="1" t="s">
        <v>192</v>
      </c>
      <c r="C20" s="1" t="s">
        <v>78</v>
      </c>
    </row>
    <row r="21" spans="1:3" ht="116" x14ac:dyDescent="0.35">
      <c r="A21" s="6">
        <v>44074</v>
      </c>
      <c r="B21" s="1" t="s">
        <v>192</v>
      </c>
      <c r="C21" s="1" t="s">
        <v>194</v>
      </c>
    </row>
    <row r="22" spans="1:3" ht="58" x14ac:dyDescent="0.35">
      <c r="A22" s="6">
        <v>44074</v>
      </c>
      <c r="B22" s="1" t="s">
        <v>192</v>
      </c>
      <c r="C22" s="1" t="s">
        <v>109</v>
      </c>
    </row>
    <row r="23" spans="1:3" ht="58" x14ac:dyDescent="0.35">
      <c r="A23" s="6">
        <v>44074</v>
      </c>
      <c r="B23" s="1" t="s">
        <v>192</v>
      </c>
      <c r="C23" s="1" t="s">
        <v>129</v>
      </c>
    </row>
    <row r="24" spans="1:3" ht="58" x14ac:dyDescent="0.35">
      <c r="A24" s="6">
        <v>44074</v>
      </c>
      <c r="B24" s="1" t="s">
        <v>192</v>
      </c>
      <c r="C24" s="1" t="s">
        <v>134</v>
      </c>
    </row>
    <row r="25" spans="1:3" ht="58" x14ac:dyDescent="0.35">
      <c r="A25" s="10">
        <v>44074</v>
      </c>
      <c r="B25" s="1" t="s">
        <v>192</v>
      </c>
      <c r="C25" s="1" t="s">
        <v>447</v>
      </c>
    </row>
    <row r="26" spans="1:3" ht="58" x14ac:dyDescent="0.35">
      <c r="A26" s="10">
        <v>44074</v>
      </c>
      <c r="B26" s="1" t="s">
        <v>192</v>
      </c>
      <c r="C26" s="1" t="s">
        <v>497</v>
      </c>
    </row>
    <row r="27" spans="1:3" ht="43.5" x14ac:dyDescent="0.35">
      <c r="A27" s="6">
        <v>44082</v>
      </c>
      <c r="B27" s="1" t="s">
        <v>519</v>
      </c>
      <c r="C27" s="1" t="s">
        <v>372</v>
      </c>
    </row>
    <row r="28" spans="1:3" ht="87" x14ac:dyDescent="0.35">
      <c r="A28" s="6">
        <v>44082</v>
      </c>
      <c r="B28" s="1" t="s">
        <v>520</v>
      </c>
      <c r="C28" s="1" t="s">
        <v>363</v>
      </c>
    </row>
    <row r="29" spans="1:3" ht="43.5" x14ac:dyDescent="0.35">
      <c r="A29" s="6">
        <v>44082</v>
      </c>
      <c r="B29" s="1" t="s">
        <v>185</v>
      </c>
      <c r="C29" s="1" t="s">
        <v>352</v>
      </c>
    </row>
    <row r="30" spans="1:3" ht="43.5" x14ac:dyDescent="0.35">
      <c r="A30" s="6">
        <v>44082</v>
      </c>
      <c r="B30" s="1" t="s">
        <v>517</v>
      </c>
      <c r="C30" s="1" t="s">
        <v>352</v>
      </c>
    </row>
    <row r="31" spans="1:3" ht="58" x14ac:dyDescent="0.35">
      <c r="A31" s="6">
        <v>44082</v>
      </c>
      <c r="B31" s="1" t="s">
        <v>192</v>
      </c>
      <c r="C31" s="1" t="s">
        <v>338</v>
      </c>
    </row>
    <row r="32" spans="1:3" ht="58" x14ac:dyDescent="0.35">
      <c r="A32" s="6">
        <v>44082</v>
      </c>
      <c r="B32" s="1" t="s">
        <v>192</v>
      </c>
      <c r="C32" s="1" t="s">
        <v>345</v>
      </c>
    </row>
    <row r="33" spans="1:3" ht="58" x14ac:dyDescent="0.35">
      <c r="A33" s="6">
        <v>44082</v>
      </c>
      <c r="B33" s="1" t="s">
        <v>192</v>
      </c>
      <c r="C33" s="1" t="s">
        <v>338</v>
      </c>
    </row>
    <row r="34" spans="1:3" ht="58" x14ac:dyDescent="0.35">
      <c r="A34" s="6">
        <v>44082</v>
      </c>
      <c r="B34" s="1" t="s">
        <v>192</v>
      </c>
      <c r="C34" s="1" t="s">
        <v>345</v>
      </c>
    </row>
    <row r="35" spans="1:3" ht="58" x14ac:dyDescent="0.35">
      <c r="A35" s="19">
        <v>44085</v>
      </c>
      <c r="B35" s="12" t="s">
        <v>571</v>
      </c>
      <c r="C35" s="12" t="s">
        <v>536</v>
      </c>
    </row>
    <row r="36" spans="1:3" ht="58" x14ac:dyDescent="0.35">
      <c r="A36" s="19">
        <v>44102</v>
      </c>
      <c r="B36" s="12" t="s">
        <v>800</v>
      </c>
      <c r="C36" s="12" t="s">
        <v>751</v>
      </c>
    </row>
    <row r="37" spans="1:3" ht="188.5" x14ac:dyDescent="0.35">
      <c r="A37" s="19">
        <v>44102</v>
      </c>
      <c r="B37" s="12" t="s">
        <v>803</v>
      </c>
      <c r="C37" s="12" t="s">
        <v>656</v>
      </c>
    </row>
    <row r="38" spans="1:3" ht="72.5" x14ac:dyDescent="0.35">
      <c r="A38" s="19">
        <v>44102</v>
      </c>
      <c r="B38" s="12" t="s">
        <v>801</v>
      </c>
      <c r="C38" s="12" t="s">
        <v>615</v>
      </c>
    </row>
    <row r="39" spans="1:3" ht="43.5" x14ac:dyDescent="0.35">
      <c r="A39" s="19">
        <v>44102</v>
      </c>
      <c r="B39" s="12" t="s">
        <v>804</v>
      </c>
      <c r="C39" s="12" t="s">
        <v>702</v>
      </c>
    </row>
    <row r="40" spans="1:3" ht="101.5" x14ac:dyDescent="0.35">
      <c r="A40" s="19">
        <v>44102</v>
      </c>
      <c r="B40" s="12" t="s">
        <v>185</v>
      </c>
      <c r="C40" s="12" t="s">
        <v>971</v>
      </c>
    </row>
    <row r="41" spans="1:3" ht="43.5" x14ac:dyDescent="0.35">
      <c r="A41" s="19">
        <v>44102</v>
      </c>
      <c r="B41" s="12" t="s">
        <v>802</v>
      </c>
      <c r="C41" s="12" t="s">
        <v>649</v>
      </c>
    </row>
    <row r="42" spans="1:3" ht="58" x14ac:dyDescent="0.35">
      <c r="A42" s="19">
        <v>44102</v>
      </c>
      <c r="B42" s="12" t="s">
        <v>192</v>
      </c>
      <c r="C42" s="12" t="s">
        <v>634</v>
      </c>
    </row>
    <row r="43" spans="1:3" ht="58" x14ac:dyDescent="0.35">
      <c r="A43" s="19">
        <v>44102</v>
      </c>
      <c r="B43" s="12" t="s">
        <v>192</v>
      </c>
      <c r="C43" s="12" t="s">
        <v>717</v>
      </c>
    </row>
    <row r="44" spans="1:3" ht="58" x14ac:dyDescent="0.35">
      <c r="A44" s="19">
        <v>44102</v>
      </c>
      <c r="B44" s="12" t="s">
        <v>192</v>
      </c>
      <c r="C44" s="12" t="s">
        <v>738</v>
      </c>
    </row>
    <row r="45" spans="1:3" ht="58" x14ac:dyDescent="0.35">
      <c r="A45" s="19">
        <v>44102</v>
      </c>
      <c r="B45" s="12" t="s">
        <v>192</v>
      </c>
      <c r="C45" s="12" t="s">
        <v>693</v>
      </c>
    </row>
    <row r="46" spans="1:3" x14ac:dyDescent="0.35">
      <c r="A46" s="19">
        <v>44102</v>
      </c>
      <c r="B46" s="12" t="s">
        <v>799</v>
      </c>
      <c r="C46" s="12" t="s">
        <v>678</v>
      </c>
    </row>
    <row r="47" spans="1:3" ht="29" x14ac:dyDescent="0.35">
      <c r="A47" s="19">
        <v>44109</v>
      </c>
      <c r="B47" s="12" t="s">
        <v>185</v>
      </c>
      <c r="C47" s="12" t="s">
        <v>857</v>
      </c>
    </row>
    <row r="48" spans="1:3" ht="58" x14ac:dyDescent="0.35">
      <c r="A48" s="19">
        <v>44109</v>
      </c>
      <c r="B48" s="12" t="s">
        <v>862</v>
      </c>
      <c r="C48" s="12" t="s">
        <v>851</v>
      </c>
    </row>
    <row r="49" spans="1:3" ht="72.5" x14ac:dyDescent="0.35">
      <c r="A49" s="19">
        <v>44109</v>
      </c>
      <c r="B49" s="12" t="s">
        <v>192</v>
      </c>
      <c r="C49" s="12" t="s">
        <v>849</v>
      </c>
    </row>
    <row r="50" spans="1:3" ht="58" x14ac:dyDescent="0.35">
      <c r="A50" s="19">
        <v>44119</v>
      </c>
      <c r="B50" s="12" t="s">
        <v>192</v>
      </c>
      <c r="C50" s="12" t="s">
        <v>880</v>
      </c>
    </row>
    <row r="51" spans="1:3" ht="29" x14ac:dyDescent="0.35">
      <c r="A51" s="19">
        <v>44123</v>
      </c>
      <c r="B51" s="12" t="s">
        <v>911</v>
      </c>
      <c r="C51" s="12" t="s">
        <v>904</v>
      </c>
    </row>
    <row r="52" spans="1:3" ht="58" x14ac:dyDescent="0.35">
      <c r="A52" s="6">
        <v>44134</v>
      </c>
      <c r="B52" s="1" t="s">
        <v>1047</v>
      </c>
      <c r="C52" s="1" t="s">
        <v>1043</v>
      </c>
    </row>
    <row r="53" spans="1:3" ht="29" x14ac:dyDescent="0.35">
      <c r="A53" s="6">
        <v>44134</v>
      </c>
      <c r="B53" s="1" t="s">
        <v>1056</v>
      </c>
      <c r="C53" s="1" t="s">
        <v>1053</v>
      </c>
    </row>
    <row r="54" spans="1:3" ht="58" x14ac:dyDescent="0.35">
      <c r="A54" s="6">
        <v>44134</v>
      </c>
      <c r="B54" s="1" t="s">
        <v>192</v>
      </c>
      <c r="C54" s="1" t="s">
        <v>1019</v>
      </c>
    </row>
    <row r="55" spans="1:3" ht="43.5" x14ac:dyDescent="0.35">
      <c r="A55" s="6">
        <v>44134</v>
      </c>
      <c r="B55" s="1" t="s">
        <v>1048</v>
      </c>
      <c r="C55" s="1" t="s">
        <v>1044</v>
      </c>
    </row>
    <row r="56" spans="1:3" ht="58" x14ac:dyDescent="0.35">
      <c r="A56" s="6">
        <v>44137</v>
      </c>
      <c r="B56" s="1" t="s">
        <v>192</v>
      </c>
      <c r="C56" s="1" t="s">
        <v>1066</v>
      </c>
    </row>
  </sheetData>
  <autoFilter ref="A1:C56" xr:uid="{0AA951EC-7BBC-44B3-BDDF-943E4EA14F12}">
    <sortState xmlns:xlrd2="http://schemas.microsoft.com/office/spreadsheetml/2017/richdata2" ref="A2:C56">
      <sortCondition ref="A1:A34"/>
    </sortState>
  </autoFilter>
  <sortState xmlns:xlrd2="http://schemas.microsoft.com/office/spreadsheetml/2017/richdata2" ref="A2:C11">
    <sortCondition ref="B2:B11"/>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14E3D-6C4F-4B86-A188-D2148B69D4B7}">
  <dimension ref="A1:D29"/>
  <sheetViews>
    <sheetView zoomScale="80" zoomScaleNormal="80" workbookViewId="0">
      <selection activeCell="G5" sqref="G5"/>
    </sheetView>
  </sheetViews>
  <sheetFormatPr defaultRowHeight="14.5" x14ac:dyDescent="0.35"/>
  <cols>
    <col min="1" max="1" width="54.453125" style="2" customWidth="1"/>
    <col min="2" max="2" width="57.08984375" style="32" customWidth="1"/>
    <col min="3" max="3" width="31.08984375" style="32" customWidth="1"/>
    <col min="4" max="4" width="52.90625" style="32" customWidth="1"/>
  </cols>
  <sheetData>
    <row r="1" spans="1:4" ht="26.5" x14ac:dyDescent="0.35">
      <c r="A1" s="51" t="s">
        <v>1133</v>
      </c>
      <c r="B1" s="52" t="s">
        <v>1119</v>
      </c>
      <c r="C1" s="51" t="s">
        <v>1134</v>
      </c>
      <c r="D1" s="51" t="s">
        <v>1187</v>
      </c>
    </row>
    <row r="2" spans="1:4" ht="29" x14ac:dyDescent="0.35">
      <c r="A2" s="50" t="s">
        <v>192</v>
      </c>
      <c r="B2" s="65" t="s">
        <v>1120</v>
      </c>
      <c r="C2" s="69">
        <v>30</v>
      </c>
      <c r="D2" s="67">
        <f>30/55</f>
        <v>0.54545454545454541</v>
      </c>
    </row>
    <row r="3" spans="1:4" x14ac:dyDescent="0.35">
      <c r="A3" s="35" t="s">
        <v>519</v>
      </c>
      <c r="B3" s="65"/>
      <c r="C3" s="69"/>
      <c r="D3" s="67"/>
    </row>
    <row r="4" spans="1:4" x14ac:dyDescent="0.35">
      <c r="A4" s="35" t="s">
        <v>517</v>
      </c>
      <c r="B4" s="65"/>
      <c r="C4" s="69"/>
      <c r="D4" s="67"/>
    </row>
    <row r="5" spans="1:4" ht="43.5" x14ac:dyDescent="0.35">
      <c r="A5" s="35" t="s">
        <v>803</v>
      </c>
      <c r="B5" s="65"/>
      <c r="C5" s="69"/>
      <c r="D5" s="67"/>
    </row>
    <row r="6" spans="1:4" ht="43.5" x14ac:dyDescent="0.35">
      <c r="A6" s="35" t="s">
        <v>801</v>
      </c>
      <c r="B6" s="66"/>
      <c r="C6" s="70"/>
      <c r="D6" s="68"/>
    </row>
    <row r="7" spans="1:4" x14ac:dyDescent="0.35">
      <c r="A7" s="95" t="s">
        <v>800</v>
      </c>
      <c r="B7" s="71" t="s">
        <v>1124</v>
      </c>
      <c r="C7" s="73">
        <v>5</v>
      </c>
      <c r="D7" s="75">
        <f>5/55</f>
        <v>9.0909090909090912E-2</v>
      </c>
    </row>
    <row r="8" spans="1:4" x14ac:dyDescent="0.35">
      <c r="A8" s="1" t="s">
        <v>185</v>
      </c>
      <c r="B8" s="72"/>
      <c r="C8" s="74"/>
      <c r="D8" s="76"/>
    </row>
    <row r="9" spans="1:4" x14ac:dyDescent="0.35">
      <c r="A9" s="35" t="s">
        <v>195</v>
      </c>
      <c r="B9" s="80" t="s">
        <v>1123</v>
      </c>
      <c r="C9" s="78">
        <v>5</v>
      </c>
      <c r="D9" s="79">
        <f>5/55</f>
        <v>9.0909090909090912E-2</v>
      </c>
    </row>
    <row r="10" spans="1:4" x14ac:dyDescent="0.35">
      <c r="A10" s="35" t="s">
        <v>799</v>
      </c>
      <c r="B10" s="80"/>
      <c r="C10" s="78"/>
      <c r="D10" s="79"/>
    </row>
    <row r="11" spans="1:4" ht="29" x14ac:dyDescent="0.35">
      <c r="A11" s="35" t="s">
        <v>862</v>
      </c>
      <c r="B11" s="80"/>
      <c r="C11" s="78"/>
      <c r="D11" s="79"/>
    </row>
    <row r="12" spans="1:4" x14ac:dyDescent="0.35">
      <c r="A12" s="35" t="s">
        <v>911</v>
      </c>
      <c r="B12" s="80"/>
      <c r="C12" s="78"/>
      <c r="D12" s="79"/>
    </row>
    <row r="13" spans="1:4" x14ac:dyDescent="0.35">
      <c r="A13" s="35" t="s">
        <v>1056</v>
      </c>
      <c r="B13" s="80"/>
      <c r="C13" s="78"/>
      <c r="D13" s="79"/>
    </row>
    <row r="14" spans="1:4" ht="29" x14ac:dyDescent="0.35">
      <c r="A14" s="1" t="s">
        <v>289</v>
      </c>
      <c r="B14" s="77" t="s">
        <v>1127</v>
      </c>
      <c r="C14" s="81">
        <v>3</v>
      </c>
      <c r="D14" s="82">
        <f>3/55</f>
        <v>5.4545454545454543E-2</v>
      </c>
    </row>
    <row r="15" spans="1:4" x14ac:dyDescent="0.35">
      <c r="A15" s="1" t="s">
        <v>517</v>
      </c>
      <c r="B15" s="77"/>
      <c r="C15" s="81"/>
      <c r="D15" s="82"/>
    </row>
    <row r="16" spans="1:4" ht="29" x14ac:dyDescent="0.35">
      <c r="A16" s="12" t="s">
        <v>804</v>
      </c>
      <c r="B16" s="77"/>
      <c r="C16" s="81"/>
      <c r="D16" s="82"/>
    </row>
    <row r="17" spans="1:4" x14ac:dyDescent="0.35">
      <c r="A17" s="35" t="s">
        <v>188</v>
      </c>
      <c r="B17" s="80" t="s">
        <v>1122</v>
      </c>
      <c r="C17" s="78">
        <v>2</v>
      </c>
      <c r="D17" s="79">
        <f>2/55</f>
        <v>3.6363636363636362E-2</v>
      </c>
    </row>
    <row r="18" spans="1:4" x14ac:dyDescent="0.35">
      <c r="A18" s="36" t="s">
        <v>1047</v>
      </c>
      <c r="B18" s="80"/>
      <c r="C18" s="78"/>
      <c r="D18" s="79"/>
    </row>
    <row r="19" spans="1:4" ht="29" x14ac:dyDescent="0.35">
      <c r="A19" s="1" t="s">
        <v>181</v>
      </c>
      <c r="B19" s="77" t="s">
        <v>1130</v>
      </c>
      <c r="C19" s="81">
        <v>2</v>
      </c>
      <c r="D19" s="82">
        <f>2/55</f>
        <v>3.6363636363636362E-2</v>
      </c>
    </row>
    <row r="20" spans="1:4" x14ac:dyDescent="0.35">
      <c r="A20" s="1" t="s">
        <v>520</v>
      </c>
      <c r="B20" s="77"/>
      <c r="C20" s="81"/>
      <c r="D20" s="82"/>
    </row>
    <row r="21" spans="1:4" x14ac:dyDescent="0.35">
      <c r="A21" s="35" t="s">
        <v>186</v>
      </c>
      <c r="B21" s="37" t="s">
        <v>1121</v>
      </c>
      <c r="C21" s="38">
        <v>1</v>
      </c>
      <c r="D21" s="39">
        <f>1/55</f>
        <v>1.8181818181818181E-2</v>
      </c>
    </row>
    <row r="22" spans="1:4" ht="29" x14ac:dyDescent="0.35">
      <c r="A22" s="12" t="s">
        <v>571</v>
      </c>
      <c r="B22" s="34" t="s">
        <v>1125</v>
      </c>
      <c r="C22" s="30">
        <v>1</v>
      </c>
      <c r="D22" s="31">
        <f t="shared" ref="D22:D28" si="0">1/55</f>
        <v>1.8181818181818181E-2</v>
      </c>
    </row>
    <row r="23" spans="1:4" x14ac:dyDescent="0.35">
      <c r="A23" s="35" t="s">
        <v>494</v>
      </c>
      <c r="B23" s="37" t="s">
        <v>1131</v>
      </c>
      <c r="C23" s="38">
        <v>1</v>
      </c>
      <c r="D23" s="39">
        <f t="shared" si="0"/>
        <v>1.8181818181818181E-2</v>
      </c>
    </row>
    <row r="24" spans="1:4" ht="29" x14ac:dyDescent="0.35">
      <c r="A24" s="1" t="s">
        <v>518</v>
      </c>
      <c r="B24" s="34" t="s">
        <v>1129</v>
      </c>
      <c r="C24" s="30">
        <v>1</v>
      </c>
      <c r="D24" s="31">
        <f t="shared" si="0"/>
        <v>1.8181818181818181E-2</v>
      </c>
    </row>
    <row r="25" spans="1:4" ht="29" x14ac:dyDescent="0.35">
      <c r="A25" s="35" t="s">
        <v>184</v>
      </c>
      <c r="B25" s="37" t="s">
        <v>1128</v>
      </c>
      <c r="C25" s="38">
        <v>1</v>
      </c>
      <c r="D25" s="39">
        <f t="shared" si="0"/>
        <v>1.8181818181818181E-2</v>
      </c>
    </row>
    <row r="26" spans="1:4" ht="29" x14ac:dyDescent="0.35">
      <c r="A26" s="12" t="s">
        <v>802</v>
      </c>
      <c r="B26" s="34" t="s">
        <v>1126</v>
      </c>
      <c r="C26" s="30">
        <v>1</v>
      </c>
      <c r="D26" s="31">
        <f t="shared" si="0"/>
        <v>1.8181818181818181E-2</v>
      </c>
    </row>
    <row r="27" spans="1:4" ht="29" x14ac:dyDescent="0.35">
      <c r="A27" s="35" t="s">
        <v>190</v>
      </c>
      <c r="B27" s="37" t="s">
        <v>1132</v>
      </c>
      <c r="C27" s="38">
        <v>1</v>
      </c>
      <c r="D27" s="39">
        <f t="shared" si="0"/>
        <v>1.8181818181818181E-2</v>
      </c>
    </row>
    <row r="28" spans="1:4" ht="29" x14ac:dyDescent="0.35">
      <c r="A28" s="1" t="s">
        <v>1048</v>
      </c>
      <c r="B28" s="34" t="s">
        <v>262</v>
      </c>
      <c r="C28" s="30">
        <v>1</v>
      </c>
      <c r="D28" s="31">
        <f t="shared" si="0"/>
        <v>1.8181818181818181E-2</v>
      </c>
    </row>
    <row r="29" spans="1:4" x14ac:dyDescent="0.35">
      <c r="D29" s="33"/>
    </row>
  </sheetData>
  <sortState xmlns:xlrd2="http://schemas.microsoft.com/office/spreadsheetml/2017/richdata2" ref="A22:B28">
    <sortCondition ref="B22:B28"/>
  </sortState>
  <mergeCells count="18">
    <mergeCell ref="B19:B20"/>
    <mergeCell ref="C9:C13"/>
    <mergeCell ref="D9:D13"/>
    <mergeCell ref="B17:B18"/>
    <mergeCell ref="B14:B16"/>
    <mergeCell ref="B9:B13"/>
    <mergeCell ref="C17:C18"/>
    <mergeCell ref="C19:C20"/>
    <mergeCell ref="D19:D20"/>
    <mergeCell ref="D17:D18"/>
    <mergeCell ref="C14:C16"/>
    <mergeCell ref="D14:D16"/>
    <mergeCell ref="B2:B6"/>
    <mergeCell ref="D2:D6"/>
    <mergeCell ref="C2:C6"/>
    <mergeCell ref="B7:B8"/>
    <mergeCell ref="C7:C8"/>
    <mergeCell ref="D7:D8"/>
  </mergeCells>
  <pageMargins left="0.7" right="0.7" top="0.75" bottom="0.75"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15909-4703-4897-ACCB-BAFDAEED62BE}">
  <dimension ref="A1:C85"/>
  <sheetViews>
    <sheetView zoomScale="90" zoomScaleNormal="90" workbookViewId="0">
      <selection activeCell="C81" sqref="C81"/>
    </sheetView>
  </sheetViews>
  <sheetFormatPr defaultRowHeight="14.5" x14ac:dyDescent="0.35"/>
  <cols>
    <col min="1" max="1" width="12.81640625" style="7" bestFit="1" customWidth="1"/>
    <col min="2" max="2" width="23.26953125" style="2" customWidth="1"/>
    <col min="3" max="3" width="122.453125" style="2" customWidth="1"/>
  </cols>
  <sheetData>
    <row r="1" spans="1:3" x14ac:dyDescent="0.35">
      <c r="A1" s="8" t="s">
        <v>144</v>
      </c>
      <c r="B1" s="8" t="s">
        <v>976</v>
      </c>
      <c r="C1" s="5" t="s">
        <v>2</v>
      </c>
    </row>
    <row r="2" spans="1:3" ht="58" x14ac:dyDescent="0.35">
      <c r="A2" s="6">
        <v>44071</v>
      </c>
      <c r="B2" s="1" t="s">
        <v>197</v>
      </c>
      <c r="C2" s="1" t="s">
        <v>30</v>
      </c>
    </row>
    <row r="3" spans="1:3" ht="43.5" x14ac:dyDescent="0.35">
      <c r="A3" s="6">
        <v>44071</v>
      </c>
      <c r="B3" s="1" t="s">
        <v>198</v>
      </c>
      <c r="C3" s="1" t="s">
        <v>199</v>
      </c>
    </row>
    <row r="4" spans="1:3" ht="29" x14ac:dyDescent="0.35">
      <c r="A4" s="6">
        <v>44071</v>
      </c>
      <c r="B4" s="1" t="s">
        <v>200</v>
      </c>
      <c r="C4" s="1" t="s">
        <v>201</v>
      </c>
    </row>
    <row r="5" spans="1:3" ht="29" x14ac:dyDescent="0.35">
      <c r="A5" s="6">
        <v>44071</v>
      </c>
      <c r="B5" s="1" t="s">
        <v>205</v>
      </c>
      <c r="C5" s="1" t="s">
        <v>206</v>
      </c>
    </row>
    <row r="6" spans="1:3" ht="58" x14ac:dyDescent="0.35">
      <c r="A6" s="6">
        <v>44071</v>
      </c>
      <c r="B6" s="1" t="s">
        <v>205</v>
      </c>
      <c r="C6" s="1" t="s">
        <v>207</v>
      </c>
    </row>
    <row r="7" spans="1:3" ht="29" x14ac:dyDescent="0.35">
      <c r="A7" s="6">
        <v>44071</v>
      </c>
      <c r="B7" s="1" t="s">
        <v>208</v>
      </c>
      <c r="C7" s="1" t="s">
        <v>209</v>
      </c>
    </row>
    <row r="8" spans="1:3" ht="29" x14ac:dyDescent="0.35">
      <c r="A8" s="6">
        <v>44071</v>
      </c>
      <c r="B8" s="1" t="s">
        <v>258</v>
      </c>
      <c r="C8" s="1" t="s">
        <v>38</v>
      </c>
    </row>
    <row r="9" spans="1:3" x14ac:dyDescent="0.35">
      <c r="A9" s="6">
        <v>44071</v>
      </c>
      <c r="B9" s="1" t="s">
        <v>213</v>
      </c>
      <c r="C9" s="1" t="s">
        <v>214</v>
      </c>
    </row>
    <row r="10" spans="1:3" ht="29" x14ac:dyDescent="0.35">
      <c r="A10" s="6">
        <v>44071</v>
      </c>
      <c r="B10" s="1" t="s">
        <v>220</v>
      </c>
      <c r="C10" s="1" t="s">
        <v>221</v>
      </c>
    </row>
    <row r="11" spans="1:3" x14ac:dyDescent="0.35">
      <c r="A11" s="9">
        <v>44071</v>
      </c>
      <c r="B11" s="29" t="s">
        <v>222</v>
      </c>
      <c r="C11" s="1" t="s">
        <v>15</v>
      </c>
    </row>
    <row r="12" spans="1:3" ht="43.5" x14ac:dyDescent="0.35">
      <c r="A12" s="10">
        <v>44074</v>
      </c>
      <c r="B12" s="1" t="s">
        <v>197</v>
      </c>
      <c r="C12" s="1" t="s">
        <v>489</v>
      </c>
    </row>
    <row r="13" spans="1:3" ht="43.5" x14ac:dyDescent="0.35">
      <c r="A13" s="6">
        <v>44074</v>
      </c>
      <c r="B13" s="1" t="s">
        <v>183</v>
      </c>
      <c r="C13" s="1" t="s">
        <v>995</v>
      </c>
    </row>
    <row r="14" spans="1:3" ht="72.5" x14ac:dyDescent="0.35">
      <c r="A14" s="6">
        <v>44074</v>
      </c>
      <c r="B14" s="1" t="s">
        <v>202</v>
      </c>
      <c r="C14" s="1" t="s">
        <v>79</v>
      </c>
    </row>
    <row r="15" spans="1:3" ht="145" x14ac:dyDescent="0.35">
      <c r="A15" s="6">
        <v>44074</v>
      </c>
      <c r="B15" s="1" t="s">
        <v>203</v>
      </c>
      <c r="C15" s="1" t="s">
        <v>204</v>
      </c>
    </row>
    <row r="16" spans="1:3" ht="29" x14ac:dyDescent="0.35">
      <c r="A16" s="6">
        <v>44074</v>
      </c>
      <c r="B16" s="1" t="s">
        <v>203</v>
      </c>
      <c r="C16" s="1" t="s">
        <v>117</v>
      </c>
    </row>
    <row r="17" spans="1:3" ht="43.5" x14ac:dyDescent="0.35">
      <c r="A17" s="6">
        <v>44074</v>
      </c>
      <c r="B17" s="1" t="s">
        <v>210</v>
      </c>
      <c r="C17" s="1" t="s">
        <v>104</v>
      </c>
    </row>
    <row r="18" spans="1:3" ht="58" x14ac:dyDescent="0.35">
      <c r="A18" s="6">
        <v>44074</v>
      </c>
      <c r="B18" s="1" t="s">
        <v>211</v>
      </c>
      <c r="C18" s="1" t="s">
        <v>212</v>
      </c>
    </row>
    <row r="19" spans="1:3" ht="29" x14ac:dyDescent="0.35">
      <c r="A19" s="6">
        <v>44074</v>
      </c>
      <c r="B19" s="1" t="s">
        <v>215</v>
      </c>
      <c r="C19" s="1" t="s">
        <v>110</v>
      </c>
    </row>
    <row r="20" spans="1:3" ht="29" x14ac:dyDescent="0.35">
      <c r="A20" s="10">
        <v>44074</v>
      </c>
      <c r="B20" s="1" t="s">
        <v>504</v>
      </c>
      <c r="C20" s="1" t="s">
        <v>431</v>
      </c>
    </row>
    <row r="21" spans="1:3" ht="29" x14ac:dyDescent="0.35">
      <c r="A21" s="6">
        <v>44074</v>
      </c>
      <c r="B21" s="1" t="s">
        <v>218</v>
      </c>
      <c r="C21" s="1" t="s">
        <v>100</v>
      </c>
    </row>
    <row r="22" spans="1:3" ht="43.5" x14ac:dyDescent="0.35">
      <c r="A22" s="6">
        <v>44074</v>
      </c>
      <c r="B22" s="1" t="s">
        <v>233</v>
      </c>
      <c r="C22" s="1" t="s">
        <v>234</v>
      </c>
    </row>
    <row r="23" spans="1:3" ht="72.5" x14ac:dyDescent="0.35">
      <c r="A23" s="6">
        <v>44074</v>
      </c>
      <c r="B23" s="1" t="s">
        <v>219</v>
      </c>
      <c r="C23" s="1" t="s">
        <v>73</v>
      </c>
    </row>
    <row r="24" spans="1:3" x14ac:dyDescent="0.35">
      <c r="A24" s="6">
        <v>44074</v>
      </c>
      <c r="B24" s="1" t="s">
        <v>502</v>
      </c>
      <c r="C24" s="1" t="s">
        <v>413</v>
      </c>
    </row>
    <row r="25" spans="1:3" ht="116" x14ac:dyDescent="0.35">
      <c r="A25" s="6">
        <v>44074</v>
      </c>
      <c r="B25" s="1" t="s">
        <v>223</v>
      </c>
      <c r="C25" s="1" t="s">
        <v>67</v>
      </c>
    </row>
    <row r="26" spans="1:3" ht="72.5" x14ac:dyDescent="0.35">
      <c r="A26" s="6">
        <v>44082</v>
      </c>
      <c r="B26" s="1" t="s">
        <v>524</v>
      </c>
      <c r="C26" s="1" t="s">
        <v>373</v>
      </c>
    </row>
    <row r="27" spans="1:3" ht="29" x14ac:dyDescent="0.35">
      <c r="A27" s="6">
        <v>44082</v>
      </c>
      <c r="B27" s="1" t="s">
        <v>521</v>
      </c>
      <c r="C27" s="1" t="s">
        <v>353</v>
      </c>
    </row>
    <row r="28" spans="1:3" ht="29" x14ac:dyDescent="0.35">
      <c r="A28" s="6">
        <v>44082</v>
      </c>
      <c r="B28" s="1" t="s">
        <v>522</v>
      </c>
      <c r="C28" s="1" t="s">
        <v>368</v>
      </c>
    </row>
    <row r="29" spans="1:3" x14ac:dyDescent="0.35">
      <c r="A29" s="6">
        <v>44082</v>
      </c>
      <c r="B29" s="1" t="s">
        <v>139</v>
      </c>
      <c r="C29" s="1" t="s">
        <v>370</v>
      </c>
    </row>
    <row r="30" spans="1:3" ht="43.5" x14ac:dyDescent="0.35">
      <c r="A30" s="6">
        <v>44082</v>
      </c>
      <c r="B30" s="1" t="s">
        <v>1030</v>
      </c>
      <c r="C30" s="1" t="s">
        <v>358</v>
      </c>
    </row>
    <row r="31" spans="1:3" ht="43.5" x14ac:dyDescent="0.35">
      <c r="A31" s="6">
        <v>44082</v>
      </c>
      <c r="B31" s="1" t="s">
        <v>211</v>
      </c>
      <c r="C31" s="1" t="s">
        <v>364</v>
      </c>
    </row>
    <row r="32" spans="1:3" ht="29" x14ac:dyDescent="0.35">
      <c r="A32" s="6">
        <v>44082</v>
      </c>
      <c r="B32" s="1" t="s">
        <v>215</v>
      </c>
      <c r="C32" s="1" t="s">
        <v>339</v>
      </c>
    </row>
    <row r="33" spans="1:3" ht="29" x14ac:dyDescent="0.35">
      <c r="A33" s="6">
        <v>44082</v>
      </c>
      <c r="B33" s="1" t="s">
        <v>523</v>
      </c>
      <c r="C33" s="1" t="s">
        <v>369</v>
      </c>
    </row>
    <row r="34" spans="1:3" ht="43.5" x14ac:dyDescent="0.35">
      <c r="A34" s="6">
        <v>44082</v>
      </c>
      <c r="B34" s="1" t="s">
        <v>1084</v>
      </c>
      <c r="C34" s="1" t="s">
        <v>346</v>
      </c>
    </row>
    <row r="35" spans="1:3" ht="29" x14ac:dyDescent="0.35">
      <c r="A35" s="19">
        <v>44095</v>
      </c>
      <c r="B35" s="12" t="s">
        <v>602</v>
      </c>
      <c r="C35" s="12" t="s">
        <v>996</v>
      </c>
    </row>
    <row r="36" spans="1:3" ht="29" x14ac:dyDescent="0.35">
      <c r="A36" s="19">
        <v>44102</v>
      </c>
      <c r="B36" s="12" t="s">
        <v>807</v>
      </c>
      <c r="C36" s="12" t="s">
        <v>719</v>
      </c>
    </row>
    <row r="37" spans="1:3" ht="58" x14ac:dyDescent="0.35">
      <c r="A37" s="19">
        <v>44102</v>
      </c>
      <c r="B37" s="12" t="s">
        <v>834</v>
      </c>
      <c r="C37" s="12" t="s">
        <v>689</v>
      </c>
    </row>
    <row r="38" spans="1:3" x14ac:dyDescent="0.35">
      <c r="A38" s="19">
        <v>44102</v>
      </c>
      <c r="B38" s="12" t="s">
        <v>806</v>
      </c>
      <c r="C38" s="12" t="s">
        <v>703</v>
      </c>
    </row>
    <row r="39" spans="1:3" ht="43.5" x14ac:dyDescent="0.35">
      <c r="A39" s="19">
        <v>44102</v>
      </c>
      <c r="B39" s="12" t="s">
        <v>912</v>
      </c>
      <c r="C39" s="12" t="s">
        <v>706</v>
      </c>
    </row>
    <row r="40" spans="1:3" ht="101.5" x14ac:dyDescent="0.35">
      <c r="A40" s="19">
        <v>44102</v>
      </c>
      <c r="B40" s="12" t="s">
        <v>805</v>
      </c>
      <c r="C40" s="12" t="s">
        <v>688</v>
      </c>
    </row>
    <row r="41" spans="1:3" ht="29" x14ac:dyDescent="0.35">
      <c r="A41" s="19">
        <v>44102</v>
      </c>
      <c r="B41" s="12" t="s">
        <v>808</v>
      </c>
      <c r="C41" s="12" t="s">
        <v>739</v>
      </c>
    </row>
    <row r="42" spans="1:3" ht="29" x14ac:dyDescent="0.35">
      <c r="A42" s="19">
        <v>44109</v>
      </c>
      <c r="B42" s="12" t="s">
        <v>808</v>
      </c>
      <c r="C42" s="12" t="s">
        <v>852</v>
      </c>
    </row>
    <row r="43" spans="1:3" x14ac:dyDescent="0.35">
      <c r="A43" s="19">
        <v>44119</v>
      </c>
      <c r="B43" s="12" t="s">
        <v>884</v>
      </c>
      <c r="C43" s="12" t="s">
        <v>874</v>
      </c>
    </row>
    <row r="44" spans="1:3" ht="29" x14ac:dyDescent="0.35">
      <c r="A44" s="19">
        <v>44119</v>
      </c>
      <c r="B44" s="12" t="s">
        <v>205</v>
      </c>
      <c r="C44" s="12" t="s">
        <v>877</v>
      </c>
    </row>
    <row r="45" spans="1:3" ht="43.5" x14ac:dyDescent="0.35">
      <c r="A45" s="19">
        <v>44119</v>
      </c>
      <c r="B45" s="12" t="s">
        <v>808</v>
      </c>
      <c r="C45" s="12" t="s">
        <v>875</v>
      </c>
    </row>
    <row r="46" spans="1:3" ht="43.5" x14ac:dyDescent="0.35">
      <c r="A46" s="19">
        <v>44119</v>
      </c>
      <c r="B46" s="12" t="s">
        <v>885</v>
      </c>
      <c r="C46" s="12" t="s">
        <v>878</v>
      </c>
    </row>
    <row r="47" spans="1:3" ht="72.5" x14ac:dyDescent="0.35">
      <c r="A47" s="19">
        <v>44130</v>
      </c>
      <c r="B47" s="12" t="s">
        <v>936</v>
      </c>
      <c r="C47" s="12" t="s">
        <v>934</v>
      </c>
    </row>
    <row r="48" spans="1:3" ht="58.5" customHeight="1" x14ac:dyDescent="0.35">
      <c r="A48" s="6">
        <v>44132</v>
      </c>
      <c r="B48" s="1" t="s">
        <v>972</v>
      </c>
      <c r="C48" s="1" t="s">
        <v>950</v>
      </c>
    </row>
    <row r="49" spans="1:3" ht="29" x14ac:dyDescent="0.35">
      <c r="A49" s="6">
        <v>44132</v>
      </c>
      <c r="B49" s="1" t="s">
        <v>963</v>
      </c>
      <c r="C49" s="1" t="s">
        <v>962</v>
      </c>
    </row>
    <row r="50" spans="1:3" ht="58" x14ac:dyDescent="0.35">
      <c r="A50" s="6">
        <v>44132</v>
      </c>
      <c r="B50" s="1" t="s">
        <v>978</v>
      </c>
      <c r="C50" s="1" t="s">
        <v>977</v>
      </c>
    </row>
    <row r="51" spans="1:3" ht="43.5" x14ac:dyDescent="0.35">
      <c r="A51" s="6">
        <v>44132</v>
      </c>
      <c r="B51" s="1" t="s">
        <v>949</v>
      </c>
      <c r="C51" s="1" t="s">
        <v>948</v>
      </c>
    </row>
    <row r="52" spans="1:3" ht="43.5" x14ac:dyDescent="0.35">
      <c r="A52" s="6">
        <v>44132</v>
      </c>
      <c r="B52" s="1" t="s">
        <v>947</v>
      </c>
      <c r="C52" s="1" t="s">
        <v>945</v>
      </c>
    </row>
    <row r="53" spans="1:3" ht="58" x14ac:dyDescent="0.35">
      <c r="A53" s="6">
        <v>44132</v>
      </c>
      <c r="B53" s="1" t="s">
        <v>940</v>
      </c>
      <c r="C53" s="1" t="s">
        <v>938</v>
      </c>
    </row>
    <row r="54" spans="1:3" ht="58" x14ac:dyDescent="0.35">
      <c r="A54" s="6">
        <v>44132</v>
      </c>
      <c r="B54" s="1" t="s">
        <v>942</v>
      </c>
      <c r="C54" s="1" t="s">
        <v>941</v>
      </c>
    </row>
    <row r="55" spans="1:3" ht="72.5" x14ac:dyDescent="0.35">
      <c r="A55" s="6">
        <v>44132</v>
      </c>
      <c r="B55" s="1" t="s">
        <v>944</v>
      </c>
      <c r="C55" s="1" t="s">
        <v>943</v>
      </c>
    </row>
    <row r="56" spans="1:3" ht="72.5" x14ac:dyDescent="0.35">
      <c r="A56" s="6">
        <v>44134</v>
      </c>
      <c r="B56" s="1" t="s">
        <v>1003</v>
      </c>
      <c r="C56" s="1" t="s">
        <v>1002</v>
      </c>
    </row>
    <row r="57" spans="1:3" ht="29" x14ac:dyDescent="0.35">
      <c r="A57" s="6">
        <v>44134</v>
      </c>
      <c r="B57" s="1" t="s">
        <v>993</v>
      </c>
      <c r="C57" s="1" t="s">
        <v>988</v>
      </c>
    </row>
    <row r="58" spans="1:3" ht="43.5" x14ac:dyDescent="0.35">
      <c r="A58" s="6">
        <v>44134</v>
      </c>
      <c r="B58" s="1" t="s">
        <v>990</v>
      </c>
      <c r="C58" s="1" t="s">
        <v>985</v>
      </c>
    </row>
    <row r="59" spans="1:3" ht="72.5" x14ac:dyDescent="0.35">
      <c r="A59" s="6">
        <v>44134</v>
      </c>
      <c r="B59" s="1" t="s">
        <v>1023</v>
      </c>
      <c r="C59" s="1" t="s">
        <v>1020</v>
      </c>
    </row>
    <row r="60" spans="1:3" ht="43.5" x14ac:dyDescent="0.35">
      <c r="A60" s="6">
        <v>44134</v>
      </c>
      <c r="B60" s="1" t="s">
        <v>994</v>
      </c>
      <c r="C60" s="1" t="s">
        <v>989</v>
      </c>
    </row>
    <row r="61" spans="1:3" ht="29" x14ac:dyDescent="0.35">
      <c r="A61" s="6">
        <v>44134</v>
      </c>
      <c r="B61" s="1" t="s">
        <v>1029</v>
      </c>
      <c r="C61" s="1" t="s">
        <v>1028</v>
      </c>
    </row>
    <row r="62" spans="1:3" ht="29" x14ac:dyDescent="0.35">
      <c r="A62" s="6">
        <v>44134</v>
      </c>
      <c r="B62" s="1" t="s">
        <v>991</v>
      </c>
      <c r="C62" s="1" t="s">
        <v>986</v>
      </c>
    </row>
    <row r="63" spans="1:3" ht="116" x14ac:dyDescent="0.35">
      <c r="A63" s="6">
        <v>44134</v>
      </c>
      <c r="B63" s="1" t="s">
        <v>991</v>
      </c>
      <c r="C63" s="1" t="s">
        <v>1016</v>
      </c>
    </row>
    <row r="64" spans="1:3" ht="43.5" x14ac:dyDescent="0.35">
      <c r="A64" s="6">
        <v>44134</v>
      </c>
      <c r="B64" s="1" t="s">
        <v>991</v>
      </c>
      <c r="C64" s="1" t="s">
        <v>1027</v>
      </c>
    </row>
    <row r="65" spans="1:3" ht="29" x14ac:dyDescent="0.35">
      <c r="A65" s="6">
        <v>44134</v>
      </c>
      <c r="B65" s="1" t="s">
        <v>992</v>
      </c>
      <c r="C65" s="1" t="s">
        <v>987</v>
      </c>
    </row>
    <row r="66" spans="1:3" ht="58" x14ac:dyDescent="0.35">
      <c r="A66" s="6">
        <v>44134</v>
      </c>
      <c r="B66" s="1" t="s">
        <v>978</v>
      </c>
      <c r="C66" s="1" t="s">
        <v>977</v>
      </c>
    </row>
    <row r="67" spans="1:3" ht="43.5" x14ac:dyDescent="0.35">
      <c r="A67" s="6">
        <v>44134</v>
      </c>
      <c r="B67" s="1" t="s">
        <v>1030</v>
      </c>
      <c r="C67" s="1" t="s">
        <v>1006</v>
      </c>
    </row>
    <row r="68" spans="1:3" ht="58" x14ac:dyDescent="0.35">
      <c r="A68" s="6">
        <v>44134</v>
      </c>
      <c r="B68" s="1" t="s">
        <v>1060</v>
      </c>
      <c r="C68" s="1" t="s">
        <v>1057</v>
      </c>
    </row>
    <row r="69" spans="1:3" ht="43.5" x14ac:dyDescent="0.35">
      <c r="A69" s="6">
        <v>44134</v>
      </c>
      <c r="B69" s="1" t="s">
        <v>1084</v>
      </c>
      <c r="C69" s="1" t="s">
        <v>1009</v>
      </c>
    </row>
    <row r="70" spans="1:3" ht="203" x14ac:dyDescent="0.35">
      <c r="A70" s="6">
        <v>44134</v>
      </c>
      <c r="B70" s="1" t="s">
        <v>1084</v>
      </c>
      <c r="C70" s="1" t="s">
        <v>1010</v>
      </c>
    </row>
    <row r="71" spans="1:3" ht="43.5" x14ac:dyDescent="0.35">
      <c r="A71" s="6">
        <v>44134</v>
      </c>
      <c r="B71" s="1" t="s">
        <v>1084</v>
      </c>
      <c r="C71" s="1" t="s">
        <v>1015</v>
      </c>
    </row>
    <row r="72" spans="1:3" ht="101.5" x14ac:dyDescent="0.35">
      <c r="A72" s="6">
        <v>44134</v>
      </c>
      <c r="B72" s="1" t="s">
        <v>1084</v>
      </c>
      <c r="C72" s="1" t="s">
        <v>1017</v>
      </c>
    </row>
    <row r="73" spans="1:3" ht="87" x14ac:dyDescent="0.35">
      <c r="A73" s="6">
        <v>44134</v>
      </c>
      <c r="B73" s="1" t="s">
        <v>1084</v>
      </c>
      <c r="C73" s="1" t="s">
        <v>1026</v>
      </c>
    </row>
    <row r="74" spans="1:3" ht="43.5" x14ac:dyDescent="0.35">
      <c r="A74" s="6">
        <v>44134</v>
      </c>
      <c r="B74" s="1" t="s">
        <v>1084</v>
      </c>
      <c r="C74" s="1" t="s">
        <v>1032</v>
      </c>
    </row>
    <row r="75" spans="1:3" ht="58" x14ac:dyDescent="0.35">
      <c r="A75" s="6">
        <v>44134</v>
      </c>
      <c r="B75" s="1" t="s">
        <v>1084</v>
      </c>
      <c r="C75" s="1" t="s">
        <v>1040</v>
      </c>
    </row>
    <row r="76" spans="1:3" ht="145" x14ac:dyDescent="0.35">
      <c r="A76" s="26">
        <v>44134</v>
      </c>
      <c r="B76" s="23" t="s">
        <v>1085</v>
      </c>
      <c r="C76" s="25" t="s">
        <v>1041</v>
      </c>
    </row>
    <row r="77" spans="1:3" ht="145" x14ac:dyDescent="0.35">
      <c r="A77" s="6">
        <v>44134</v>
      </c>
      <c r="B77" s="1" t="s">
        <v>1085</v>
      </c>
      <c r="C77" s="1" t="s">
        <v>1013</v>
      </c>
    </row>
    <row r="78" spans="1:3" ht="275.5" x14ac:dyDescent="0.35">
      <c r="A78" s="6">
        <v>44137</v>
      </c>
      <c r="B78" s="1" t="s">
        <v>1080</v>
      </c>
      <c r="C78" s="1" t="s">
        <v>1079</v>
      </c>
    </row>
    <row r="79" spans="1:3" ht="87" x14ac:dyDescent="0.35">
      <c r="A79" s="6">
        <v>44137</v>
      </c>
      <c r="B79" s="1" t="s">
        <v>1102</v>
      </c>
      <c r="C79" s="1" t="s">
        <v>1100</v>
      </c>
    </row>
    <row r="80" spans="1:3" ht="43.5" x14ac:dyDescent="0.35">
      <c r="A80" s="6">
        <v>44137</v>
      </c>
      <c r="B80" s="1" t="s">
        <v>1084</v>
      </c>
      <c r="C80" s="1" t="s">
        <v>1076</v>
      </c>
    </row>
    <row r="81" spans="1:3" ht="43.5" x14ac:dyDescent="0.35">
      <c r="A81" s="6">
        <v>44137</v>
      </c>
      <c r="B81" s="1" t="s">
        <v>1084</v>
      </c>
      <c r="C81" s="1" t="s">
        <v>1071</v>
      </c>
    </row>
    <row r="82" spans="1:3" ht="72.5" x14ac:dyDescent="0.35">
      <c r="A82" s="6">
        <v>44137</v>
      </c>
      <c r="B82" s="1" t="s">
        <v>1090</v>
      </c>
      <c r="C82" s="1" t="s">
        <v>1068</v>
      </c>
    </row>
    <row r="83" spans="1:3" ht="58" x14ac:dyDescent="0.35">
      <c r="A83" s="1" t="s">
        <v>1118</v>
      </c>
      <c r="B83" s="1" t="s">
        <v>939</v>
      </c>
      <c r="C83" s="1" t="s">
        <v>1001</v>
      </c>
    </row>
    <row r="84" spans="1:3" ht="72.5" x14ac:dyDescent="0.35">
      <c r="A84" s="1" t="s">
        <v>1118</v>
      </c>
      <c r="B84" s="1" t="s">
        <v>925</v>
      </c>
      <c r="C84" s="1" t="s">
        <v>922</v>
      </c>
    </row>
    <row r="85" spans="1:3" ht="43.5" x14ac:dyDescent="0.35">
      <c r="A85" s="1" t="s">
        <v>1118</v>
      </c>
      <c r="B85" s="1" t="s">
        <v>924</v>
      </c>
      <c r="C85" s="1" t="s">
        <v>923</v>
      </c>
    </row>
  </sheetData>
  <autoFilter ref="A1:C85" xr:uid="{B1C60DE0-16CF-4D78-890B-067CE38A056A}">
    <sortState xmlns:xlrd2="http://schemas.microsoft.com/office/spreadsheetml/2017/richdata2" ref="A2:C85">
      <sortCondition ref="A1:A79"/>
    </sortState>
  </autoFilter>
  <sortState xmlns:xlrd2="http://schemas.microsoft.com/office/spreadsheetml/2017/richdata2" ref="A2:C10">
    <sortCondition ref="B2:B1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Historical" ma:contentTypeID="0x01010016F1ACE8D43C0C4694A4176A57EAF98906004F411145700F8342A7BDBB069D4FB727" ma:contentTypeVersion="65" ma:contentTypeDescription="Information containing long-term or permanent value that documents significant aspects of the County's organizational structure, programs, policies, procedures, decisions and functions. This information is stored either permanently or long-term." ma:contentTypeScope="" ma:versionID="063aebae5bcde373c294f46a4a149610">
  <xsd:schema xmlns:xsd="http://www.w3.org/2001/XMLSchema" xmlns:xs="http://www.w3.org/2001/XMLSchema" xmlns:p="http://schemas.microsoft.com/office/2006/metadata/properties" xmlns:ns2="64501065-6424-49db-b893-e1a782a95efb" xmlns:ns3="2d4151d2-4472-4032-a961-8634b192e66a" xmlns:ns4="31091f8f-8df4-483b-bae5-23a6123187c7" targetNamespace="http://schemas.microsoft.com/office/2006/metadata/properties" ma:root="true" ma:fieldsID="53bc598597dcd278716f0a012296da5c" ns2:_="" ns3:_="" ns4:_="">
    <xsd:import namespace="64501065-6424-49db-b893-e1a782a95efb"/>
    <xsd:import namespace="2d4151d2-4472-4032-a961-8634b192e66a"/>
    <xsd:import namespace="31091f8f-8df4-483b-bae5-23a6123187c7"/>
    <xsd:element name="properties">
      <xsd:complexType>
        <xsd:sequence>
          <xsd:element name="documentManagement">
            <xsd:complexType>
              <xsd:all>
                <xsd:element ref="ns2:f2e6dd07560b4dd783c6ede1a5393e32" minOccurs="0"/>
                <xsd:element ref="ns3:TaxCatchAll" minOccurs="0"/>
                <xsd:element ref="ns3:TaxCatchAllLabel" minOccurs="0"/>
                <xsd:element ref="ns3:SensitiveInformation" minOccurs="0"/>
                <xsd:element ref="ns4:RecordSubtype"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01065-6424-49db-b893-e1a782a95efb" elementFormDefault="qualified">
    <xsd:import namespace="http://schemas.microsoft.com/office/2006/documentManagement/types"/>
    <xsd:import namespace="http://schemas.microsoft.com/office/infopath/2007/PartnerControls"/>
    <xsd:element name="f2e6dd07560b4dd783c6ede1a5393e32" ma:index="2" nillable="true" ma:displayName="Department_0" ma:hidden="true" ma:internalName="f2e6dd07560b4dd783c6ede1a5393e32">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4151d2-4472-4032-a961-8634b192e66a" elementFormDefault="qualified">
    <xsd:import namespace="http://schemas.microsoft.com/office/2006/documentManagement/types"/>
    <xsd:import namespace="http://schemas.microsoft.com/office/infopath/2007/PartnerControls"/>
    <xsd:element name="TaxCatchAll" ma:index="3" nillable="true" ma:displayName="Taxonomy Catch All Column" ma:hidden="true" ma:list="1b014d09-4f0f-460c-b806-902088306215" ma:internalName="TaxCatchAll" ma:showField="CatchAllData" ma:web="b3435550-1a32-4c28-bc68-511692395f65">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1b014d09-4f0f-460c-b806-902088306215" ma:internalName="TaxCatchAllLabel" ma:readOnly="true" ma:showField="CatchAllDataLabel" ma:web="b3435550-1a32-4c28-bc68-511692395f65">
      <xsd:complexType>
        <xsd:complexContent>
          <xsd:extension base="dms:MultiChoiceLookup">
            <xsd:sequence>
              <xsd:element name="Value" type="dms:Lookup" maxOccurs="unbounded" minOccurs="0" nillable="true"/>
            </xsd:sequence>
          </xsd:extension>
        </xsd:complexContent>
      </xsd:complexType>
    </xsd:element>
    <xsd:element name="SensitiveInformation" ma:index="11" nillable="true" ma:displayName="Sensitive Information" ma:default="0" ma:description="Does the document contain sensitive information?  Sensitive information includes, but is not limited to, Personally Identifiable Information (social security numbers, driver’s license numbers, or financial account numbers); credit/debit card or bank account numbers; protected health or medical information (HIPAA); trade secrets or proprietary information; aggregate or cumulative username and passwords." ma:internalName="SensitiveInforma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091f8f-8df4-483b-bae5-23a6123187c7" elementFormDefault="qualified">
    <xsd:import namespace="http://schemas.microsoft.com/office/2006/documentManagement/types"/>
    <xsd:import namespace="http://schemas.microsoft.com/office/infopath/2007/PartnerControls"/>
    <xsd:element name="RecordSubtype" ma:index="12" nillable="true" ma:displayName="Subtype" ma:default="CMO - Historical Files(GS-19 - 010064)" ma:format="Dropdown" ma:internalName="RecordSubtype" ma:readOnly="false">
      <xsd:simpleType>
        <xsd:restriction base="dms:Choice">
          <xsd:enumeration value="CMO - Historical Files(GS-19 - 010064)"/>
        </xsd:restriction>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cordSubtype xmlns="31091f8f-8df4-483b-bae5-23a6123187c7">CMO - Historical Files(GS-19 - 010064)</RecordSubtype>
    <f2e6dd07560b4dd783c6ede1a5393e32 xmlns="64501065-6424-49db-b893-e1a782a95efb" xsi:nil="true"/>
    <TaxCatchAll xmlns="2d4151d2-4472-4032-a961-8634b192e66a"/>
    <SensitiveInformation xmlns="2d4151d2-4472-4032-a961-8634b192e66a">false</SensitiveInformation>
  </documentManagement>
</p:properties>
</file>

<file path=customXml/item4.xml><?xml version="1.0" encoding="utf-8"?>
<?mso-contentType ?>
<SharedContentType xmlns="Microsoft.SharePoint.Taxonomy.ContentTypeSync" SourceId="c89badf8-0cd2-4e7b-b9e9-f8f3d3755954" ContentTypeId="0x01010016F1ACE8D43C0C4694A4176A57EAF98906" PreviousValue="false"/>
</file>

<file path=customXml/itemProps1.xml><?xml version="1.0" encoding="utf-8"?>
<ds:datastoreItem xmlns:ds="http://schemas.openxmlformats.org/officeDocument/2006/customXml" ds:itemID="{347D69F5-C66F-4061-8297-DC3EB2365594}"/>
</file>

<file path=customXml/itemProps2.xml><?xml version="1.0" encoding="utf-8"?>
<ds:datastoreItem xmlns:ds="http://schemas.openxmlformats.org/officeDocument/2006/customXml" ds:itemID="{283D549B-6AD4-428F-AE2C-6CD2A86884E2}">
  <ds:schemaRefs>
    <ds:schemaRef ds:uri="http://schemas.microsoft.com/sharepoint/v3/contenttype/forms"/>
  </ds:schemaRefs>
</ds:datastoreItem>
</file>

<file path=customXml/itemProps3.xml><?xml version="1.0" encoding="utf-8"?>
<ds:datastoreItem xmlns:ds="http://schemas.openxmlformats.org/officeDocument/2006/customXml" ds:itemID="{C07ECCCB-81B4-4FCB-851F-5CCDA633F901}">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3589aac6-fa98-4aff-a5e2-ba69ec54eadf"/>
    <ds:schemaRef ds:uri="d932bff5-8465-4029-aa26-c51236ed1d1d"/>
    <ds:schemaRef ds:uri="http://www.w3.org/XML/1998/namespace"/>
    <ds:schemaRef ds:uri="http://purl.org/dc/terms/"/>
  </ds:schemaRefs>
</ds:datastoreItem>
</file>

<file path=customXml/itemProps4.xml><?xml version="1.0" encoding="utf-8"?>
<ds:datastoreItem xmlns:ds="http://schemas.openxmlformats.org/officeDocument/2006/customXml" ds:itemID="{530DCE0A-0C65-417F-9E63-71B5DEBD4D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Use of Force</vt:lpstr>
      <vt:lpstr>Training, Supervision</vt:lpstr>
      <vt:lpstr>Cameras</vt:lpstr>
      <vt:lpstr>Recruitment, Retention</vt:lpstr>
      <vt:lpstr>Internal Affairs</vt:lpstr>
      <vt:lpstr>Data, Statistics</vt:lpstr>
      <vt:lpstr>Mental Health</vt:lpstr>
      <vt:lpstr>Themes_Mental Health</vt:lpstr>
      <vt:lpstr>Traffic Enforcement</vt:lpstr>
      <vt:lpstr>Themes_Traffic Enforcement</vt:lpstr>
      <vt:lpstr>Alt. Disput Resolution</vt:lpstr>
      <vt:lpstr>Themes_ADR</vt:lpstr>
      <vt:lpstr>Civ Board Areas of Focus</vt:lpstr>
      <vt:lpstr>Themes_CRB</vt:lpstr>
      <vt:lpstr>PPG Scope, Considerations</vt:lpstr>
      <vt:lpstr>Other Comments</vt:lpstr>
      <vt:lpstr>NEW FORM(all areas)_FINAL_Nov2</vt:lpstr>
      <vt:lpstr>Emailed Comments and Questions</vt:lpstr>
      <vt:lpstr>Older Form_4 PM on 8 SEP</vt:lpstr>
      <vt:lpstr>FB-Text Feedback,Aug31 Session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Tania Bougebrayel</dc:creator>
  <cp:keywords/>
  <dc:description/>
  <cp:lastModifiedBy>Tania Bougebrayel</cp:lastModifiedBy>
  <cp:revision/>
  <dcterms:created xsi:type="dcterms:W3CDTF">2020-08-27T18:00:12Z</dcterms:created>
  <dcterms:modified xsi:type="dcterms:W3CDTF">2021-01-05T19:15:32Z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0x01010016F1ACE8D43C0C4694A4176A57EAF98906004F411145700F8342A7BDBB069D4FB727</vt:lpwstr>
  </property>
</Properties>
</file>